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170" windowHeight="534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'стр.1_4'!$A$1:$FH$116</definedName>
    <definedName name="_xlnm.Print_Area" localSheetId="1">'стр.5_6'!$A$1:$FR$61</definedName>
  </definedNames>
  <calcPr fullCalcOnLoad="1"/>
</workbook>
</file>

<file path=xl/sharedStrings.xml><?xml version="1.0" encoding="utf-8"?>
<sst xmlns="http://schemas.openxmlformats.org/spreadsheetml/2006/main" count="515" uniqueCount="354">
  <si>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</si>
  <si>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</si>
  <si>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</si>
  <si>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</si>
  <si>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</si>
  <si>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</si>
  <si>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</si>
  <si>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</si>
  <si>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</si>
  <si>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</si>
  <si>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</si>
  <si>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</si>
  <si>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</si>
  <si>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</si>
  <si>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</si>
  <si>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</si>
  <si>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</si>
  <si>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</si>
  <si>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</si>
  <si>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</si>
  <si>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</si>
  <si>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</si>
  <si>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</si>
  <si>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</si>
  <si>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</si>
  <si>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</si>
  <si>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</si>
  <si>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</si>
  <si>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</si>
  <si>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</si>
  <si>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</si>
  <si>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</si>
  <si>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</si>
  <si>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</si>
  <si>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</si>
  <si>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</si>
  <si>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</si>
  <si>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</si>
  <si>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</si>
  <si>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</si>
  <si>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</si>
  <si>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</si>
  <si>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</si>
  <si>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</si>
  <si>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</si>
  <si>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</si>
  <si>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</si>
  <si>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</si>
  <si>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</si>
  <si>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</si>
  <si>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</si>
  <si>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</si>
  <si>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</si>
  <si>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</si>
  <si>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</si>
  <si>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</si>
  <si>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</si>
  <si>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</si>
  <si>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</si>
  <si>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</si>
  <si>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</si>
  <si>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</si>
  <si>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</si>
  <si>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</si>
  <si>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</si>
  <si>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</si>
  <si>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</si>
  <si>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</si>
  <si>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</si>
  <si>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</si>
  <si>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</si>
  <si>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</si>
  <si>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</si>
  <si>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</si>
  <si>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</si>
  <si>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</si>
  <si>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</si>
  <si>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</si>
  <si>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</si>
  <si>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</si>
  <si>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</si>
  <si>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</si>
  <si>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</si>
  <si>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</si>
  <si>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</si>
  <si>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</si>
  <si>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</si>
  <si>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</si>
  <si>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</si>
  <si>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</si>
  <si>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</si>
  <si>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</si>
  <si>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</si>
  <si>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</si>
  <si>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</si>
  <si>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</si>
  <si>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</si>
  <si>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</si>
  <si>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</si>
  <si>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</si>
  <si>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</si>
  <si>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</si>
  <si>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</si>
  <si>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</si>
  <si>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</si>
  <si>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</si>
  <si>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</si>
  <si>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</si>
  <si>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</si>
  <si>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</si>
  <si>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</si>
  <si>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</si>
  <si>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</si>
  <si>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</si>
  <si>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</si>
  <si>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</si>
  <si>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</si>
  <si>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</si>
  <si>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</si>
  <si>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</si>
  <si>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</si>
  <si>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</si>
  <si>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</si>
  <si>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</si>
  <si>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</si>
  <si>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</si>
  <si>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</si>
  <si>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</si>
  <si>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</si>
  <si>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</si>
  <si>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</si>
  <si>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</si>
  <si>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</si>
  <si>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</si>
  <si>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</si>
  <si>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</si>
  <si>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</si>
  <si>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</si>
  <si>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</si>
  <si>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</si>
  <si>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</si>
  <si>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</si>
  <si>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</si>
  <si>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</si>
  <si>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</si>
  <si>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</si>
  <si>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</si>
  <si>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</si>
  <si>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</si>
  <si>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</si>
  <si>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</si>
  <si>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</si>
  <si>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</si>
  <si>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</si>
  <si>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</si>
  <si>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</si>
  <si>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</si>
  <si>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</si>
  <si>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</si>
  <si>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</si>
  <si>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</si>
  <si>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</si>
  <si>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</si>
  <si>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</si>
  <si>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</si>
  <si>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</si>
  <si>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</si>
  <si>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</si>
  <si>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</si>
  <si>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</si>
  <si>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</si>
  <si>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</si>
  <si>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</si>
  <si>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</si>
  <si>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</si>
  <si>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</si>
  <si>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</si>
  <si>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</si>
  <si>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</si>
  <si>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</si>
  <si>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</si>
  <si>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</si>
  <si>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</si>
  <si>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</si>
  <si>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</si>
  <si>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</si>
  <si>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</si>
  <si>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</si>
  <si>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</si>
  <si>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</si>
  <si>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</si>
  <si>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</si>
  <si>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</si>
  <si>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</si>
  <si>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</si>
  <si>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</si>
  <si>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</si>
  <si>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</si>
  <si>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</si>
  <si>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</si>
  <si>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</si>
  <si>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</si>
  <si>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</si>
  <si>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</si>
  <si>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</si>
  <si>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</si>
  <si>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</si>
  <si>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</si>
  <si>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</si>
  <si>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</si>
  <si>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</si>
  <si>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</si>
  <si>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</si>
  <si>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</si>
  <si>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</si>
  <si>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</si>
  <si>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</si>
  <si>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</si>
  <si>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</si>
  <si>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</si>
  <si>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</si>
  <si>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</si>
  <si>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</si>
  <si>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</si>
  <si>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</si>
  <si>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</si>
  <si>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</si>
  <si>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</si>
  <si>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</si>
  <si>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</si>
  <si>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</si>
  <si>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</si>
  <si>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</si>
  <si>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</si>
  <si>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</si>
  <si>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</si>
  <si>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</si>
  <si>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</si>
  <si>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</si>
  <si>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</si>
  <si>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</si>
  <si>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</si>
  <si>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</si>
  <si>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</si>
  <si>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</si>
  <si>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</si>
  <si>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</si>
  <si>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</si>
  <si>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</si>
  <si>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</si>
  <si>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</si>
  <si>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</si>
  <si>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</si>
  <si>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</si>
  <si>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2641</t>
  </si>
  <si>
    <t>2642</t>
  </si>
  <si>
    <t>2643</t>
  </si>
  <si>
    <t>2644</t>
  </si>
  <si>
    <t>2645</t>
  </si>
  <si>
    <t>2646</t>
  </si>
  <si>
    <t>Главный бухгалтер</t>
  </si>
  <si>
    <t>Директор</t>
  </si>
  <si>
    <t>210</t>
  </si>
  <si>
    <t>1230</t>
  </si>
  <si>
    <t>поступления от оказания платных услуг (выполнения работ) на платной основе и иной приносящей доход деятельности</t>
  </si>
  <si>
    <t>доходы, поступающие в порядке возмещения расходов, понесенных в связи с эксплуатацией имущества, находящегося в оперативном управлении бюджетных и автономных учреждений</t>
  </si>
  <si>
    <t>1240</t>
  </si>
  <si>
    <t>1410</t>
  </si>
  <si>
    <t>1420</t>
  </si>
  <si>
    <t>(наименование должности уполномоченного лица)</t>
  </si>
  <si>
    <t>(наименование органа - учредителя (учреждения)</t>
  </si>
  <si>
    <t>111</t>
  </si>
  <si>
    <t>2.1</t>
  </si>
  <si>
    <t>2.2</t>
  </si>
  <si>
    <t>2.3</t>
  </si>
  <si>
    <t>в том числе:                                                                                                                                                            субсидии, предоставляемые в соответствии с абзацем 2 пункта 1 статьи 78.1 БК РФ (иные цели)</t>
  </si>
  <si>
    <t>субсидии на осуществление капитальных вложений, всего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</si>
  <si>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</si>
  <si>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</si>
  <si>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</si>
  <si>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</si>
  <si>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</si>
  <si>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</si>
  <si>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</si>
  <si>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</si>
  <si>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гранты, предоставляемые некоммерческим организациям (за исключением бюджетных и автономных учреждений)</t>
  </si>
  <si>
    <t>634</t>
  </si>
  <si>
    <t>2440</t>
  </si>
  <si>
    <t>2450</t>
  </si>
  <si>
    <t>2460</t>
  </si>
  <si>
    <t>платежи в целях обеспечения реализации соглашенийс правительствами иностранных государств и международными организациями</t>
  </si>
  <si>
    <t>Код</t>
  </si>
  <si>
    <t>4.1</t>
  </si>
  <si>
    <t>1.3.1</t>
  </si>
  <si>
    <t>в том числе: в соответствии с Федеральным законом №44-ФЗ</t>
  </si>
  <si>
    <t>26310</t>
  </si>
  <si>
    <t>26310.1</t>
  </si>
  <si>
    <t>1.3.2</t>
  </si>
  <si>
    <t>в том числе: в соответствии с Федеральным законом №223-ФЗ</t>
  </si>
  <si>
    <t>26320</t>
  </si>
  <si>
    <t>26421.1</t>
  </si>
  <si>
    <t>26430.1</t>
  </si>
  <si>
    <r>
      <t xml:space="preserve">из них:  </t>
    </r>
    <r>
      <rPr>
        <vertAlign val="superscript"/>
        <sz val="8"/>
        <rFont val="Times New Roman"/>
        <family val="1"/>
      </rPr>
      <t>10.1</t>
    </r>
  </si>
  <si>
    <r>
      <t xml:space="preserve">из них: </t>
    </r>
    <r>
      <rPr>
        <vertAlign val="superscript"/>
        <sz val="8"/>
        <rFont val="Times New Roman"/>
        <family val="1"/>
      </rPr>
      <t>10.1</t>
    </r>
  </si>
  <si>
    <r>
      <t xml:space="preserve">по бюджетной классификации Российской Федерации </t>
    </r>
    <r>
      <rPr>
        <vertAlign val="superscript"/>
        <sz val="8"/>
        <rFont val="Times New Roman"/>
        <family val="1"/>
      </rPr>
      <t>10.1</t>
    </r>
  </si>
  <si>
    <t>26451.1</t>
  </si>
  <si>
    <t>1410.1</t>
  </si>
  <si>
    <t>безвозмездные поступления (целевые)</t>
  </si>
  <si>
    <t>1910</t>
  </si>
  <si>
    <t>440</t>
  </si>
  <si>
    <t>доходы от выбытия материальных запасов</t>
  </si>
  <si>
    <t>расходы на  выплаты военнослужащим и сотрудникам, имеющим специальные звания, зависящие от размера денежного довольствия</t>
  </si>
  <si>
    <t>гранты, предоставляемые другим организациям и физическим лицам</t>
  </si>
  <si>
    <t>закупка энергитических ресурсов, всего</t>
  </si>
  <si>
    <t xml:space="preserve">            коммунальные услуги</t>
  </si>
  <si>
    <t>2660</t>
  </si>
  <si>
    <t>2661</t>
  </si>
  <si>
    <t>2662</t>
  </si>
  <si>
    <t>247</t>
  </si>
  <si>
    <t>26510.1</t>
  </si>
  <si>
    <t>26510.2</t>
  </si>
  <si>
    <t>26510.3</t>
  </si>
  <si>
    <t xml:space="preserve">Приложение 1 </t>
  </si>
  <si>
    <t>к Постановлению ИК НМР РТ от №266 от 06.04.2020 г.</t>
  </si>
  <si>
    <t>200, 300</t>
  </si>
  <si>
    <t>Заместитель руководителя Исполнительного комитета НМР РТ - начальник управления образования</t>
  </si>
  <si>
    <t>Исполнительный комитет НМР РТ</t>
  </si>
  <si>
    <t>Р.М. Гиниятуллин</t>
  </si>
  <si>
    <t>Исполнительный комитет Нижнекамского муниципального района Республики Татарстан</t>
  </si>
  <si>
    <t>Руководитель Департамента по бюджету и финансам Нижнекамского мунципального района РТ</t>
  </si>
  <si>
    <t>С.Н. Логинова</t>
  </si>
  <si>
    <t>21</t>
  </si>
  <si>
    <t>22</t>
  </si>
  <si>
    <t>23</t>
  </si>
  <si>
    <t>01.01.2020</t>
  </si>
  <si>
    <t>92304958</t>
  </si>
  <si>
    <t>923Ш4214</t>
  </si>
  <si>
    <t>1651014083</t>
  </si>
  <si>
    <t>165101001</t>
  </si>
  <si>
    <t>Муниципальное бюджетное общеобразовательное учреждение "Красноключинская средняя общеобразовательная школа" Нижнекамского муницпального района Республики Татарстан</t>
  </si>
  <si>
    <t>Услуги связи</t>
  </si>
  <si>
    <t>Работы услуги по содержанию здания</t>
  </si>
  <si>
    <t>Прочие работу услуги</t>
  </si>
  <si>
    <t>Организация питания</t>
  </si>
  <si>
    <t>Приобретение основных средств</t>
  </si>
  <si>
    <t>Приобретение материальных запасов</t>
  </si>
  <si>
    <t>2021</t>
  </si>
  <si>
    <t>2022</t>
  </si>
  <si>
    <t>2023</t>
  </si>
  <si>
    <t>Яруллина Г.А.</t>
  </si>
  <si>
    <t>Тазиева В.Н.</t>
  </si>
  <si>
    <t>14</t>
  </si>
  <si>
    <t>января</t>
  </si>
  <si>
    <t>2647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</si>
</sst>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</numFmts>
  <fonts count="78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9"/>
      <color rgb="FF000000"/>
      <name val="Times New Roman"/>
      <family val="1"/>
    </font>
    <font>
      <i/>
      <sz val="9"/>
      <color rgb="FFFF0000"/>
      <name val="Times New Roman"/>
      <family val="1"/>
    </font>
    <font>
      <b/>
      <sz val="9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i/>
      <sz val="7"/>
      <color rgb="FFFF0000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63" fillId="0" borderId="0" xfId="0" applyNumberFormat="1" applyFont="1" applyBorder="1" applyAlignment="1">
      <alignment horizontal="left"/>
    </xf>
    <xf numFmtId="0" fontId="64" fillId="0" borderId="0" xfId="0" applyNumberFormat="1" applyFont="1" applyBorder="1" applyAlignment="1">
      <alignment horizontal="left"/>
    </xf>
    <xf numFmtId="0" fontId="65" fillId="0" borderId="17" xfId="0" applyNumberFormat="1" applyFont="1" applyBorder="1" applyAlignment="1">
      <alignment horizontal="center" vertical="top"/>
    </xf>
    <xf numFmtId="4" fontId="66" fillId="0" borderId="18" xfId="0" applyNumberFormat="1" applyFont="1" applyBorder="1" applyAlignment="1">
      <alignment horizontal="left"/>
    </xf>
    <xf numFmtId="4" fontId="65" fillId="0" borderId="0" xfId="0" applyNumberFormat="1" applyFont="1" applyBorder="1" applyAlignment="1">
      <alignment horizontal="left"/>
    </xf>
    <xf numFmtId="4" fontId="65" fillId="0" borderId="19" xfId="0" applyNumberFormat="1" applyFont="1" applyBorder="1" applyAlignment="1">
      <alignment horizontal="left"/>
    </xf>
    <xf numFmtId="0" fontId="6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66" fillId="0" borderId="0" xfId="0" applyNumberFormat="1" applyFont="1" applyBorder="1" applyAlignment="1">
      <alignment wrapText="1"/>
    </xf>
    <xf numFmtId="0" fontId="1" fillId="33" borderId="0" xfId="0" applyNumberFormat="1" applyFont="1" applyFill="1" applyBorder="1" applyAlignment="1">
      <alignment horizontal="left"/>
    </xf>
    <xf numFmtId="0" fontId="1" fillId="33" borderId="14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left"/>
    </xf>
    <xf numFmtId="0" fontId="65" fillId="0" borderId="20" xfId="0" applyNumberFormat="1" applyFont="1" applyBorder="1" applyAlignment="1">
      <alignment/>
    </xf>
    <xf numFmtId="0" fontId="65" fillId="0" borderId="21" xfId="0" applyNumberFormat="1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7" fillId="0" borderId="22" xfId="0" applyNumberFormat="1" applyFont="1" applyBorder="1" applyAlignment="1">
      <alignment horizontal="center"/>
    </xf>
    <xf numFmtId="4" fontId="66" fillId="0" borderId="18" xfId="0" applyNumberFormat="1" applyFont="1" applyBorder="1" applyAlignment="1">
      <alignment horizontal="left"/>
    </xf>
    <xf numFmtId="4" fontId="65" fillId="0" borderId="0" xfId="0" applyNumberFormat="1" applyFont="1" applyBorder="1" applyAlignment="1">
      <alignment horizontal="left"/>
    </xf>
    <xf numFmtId="4" fontId="65" fillId="0" borderId="19" xfId="0" applyNumberFormat="1" applyFont="1" applyBorder="1" applyAlignment="1">
      <alignment horizontal="left"/>
    </xf>
    <xf numFmtId="4" fontId="66" fillId="0" borderId="18" xfId="0" applyNumberFormat="1" applyFont="1" applyBorder="1" applyAlignment="1">
      <alignment horizontal="right" vertical="center"/>
    </xf>
    <xf numFmtId="4" fontId="65" fillId="0" borderId="0" xfId="0" applyNumberFormat="1" applyFont="1" applyBorder="1" applyAlignment="1">
      <alignment horizontal="right" vertical="center"/>
    </xf>
    <xf numFmtId="4" fontId="65" fillId="0" borderId="17" xfId="0" applyNumberFormat="1" applyFont="1" applyBorder="1" applyAlignment="1">
      <alignment horizontal="right" vertical="center"/>
    </xf>
    <xf numFmtId="4" fontId="68" fillId="0" borderId="23" xfId="0" applyNumberFormat="1" applyFont="1" applyBorder="1" applyAlignment="1">
      <alignment horizontal="right" vertical="center"/>
    </xf>
    <xf numFmtId="4" fontId="65" fillId="0" borderId="24" xfId="0" applyNumberFormat="1" applyFont="1" applyBorder="1" applyAlignment="1">
      <alignment horizontal="right" vertical="center"/>
    </xf>
    <xf numFmtId="4" fontId="65" fillId="0" borderId="25" xfId="0" applyNumberFormat="1" applyFont="1" applyBorder="1" applyAlignment="1">
      <alignment horizontal="right" vertical="center"/>
    </xf>
    <xf numFmtId="0" fontId="1" fillId="0" borderId="26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4" fontId="66" fillId="0" borderId="30" xfId="0" applyNumberFormat="1" applyFont="1" applyBorder="1" applyAlignment="1">
      <alignment horizontal="center" vertical="center"/>
    </xf>
    <xf numFmtId="4" fontId="65" fillId="0" borderId="26" xfId="0" applyNumberFormat="1" applyFont="1" applyBorder="1" applyAlignment="1">
      <alignment horizontal="center" vertical="center"/>
    </xf>
    <xf numFmtId="4" fontId="65" fillId="0" borderId="27" xfId="0" applyNumberFormat="1" applyFont="1" applyBorder="1" applyAlignment="1">
      <alignment horizontal="center" vertical="center"/>
    </xf>
    <xf numFmtId="4" fontId="65" fillId="0" borderId="31" xfId="0" applyNumberFormat="1" applyFont="1" applyBorder="1" applyAlignment="1">
      <alignment horizontal="center" vertical="center"/>
    </xf>
    <xf numFmtId="4" fontId="65" fillId="0" borderId="32" xfId="0" applyNumberFormat="1" applyFont="1" applyBorder="1" applyAlignment="1">
      <alignment horizontal="center" vertical="center"/>
    </xf>
    <xf numFmtId="4" fontId="65" fillId="0" borderId="33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4" fontId="66" fillId="0" borderId="18" xfId="0" applyNumberFormat="1" applyFont="1" applyBorder="1" applyAlignment="1">
      <alignment horizontal="left"/>
    </xf>
    <xf numFmtId="4" fontId="65" fillId="0" borderId="0" xfId="0" applyNumberFormat="1" applyFont="1" applyBorder="1" applyAlignment="1">
      <alignment horizontal="left"/>
    </xf>
    <xf numFmtId="4" fontId="65" fillId="0" borderId="19" xfId="0" applyNumberFormat="1" applyFont="1" applyBorder="1" applyAlignment="1">
      <alignment horizontal="left"/>
    </xf>
    <xf numFmtId="4" fontId="66" fillId="0" borderId="30" xfId="0" applyNumberFormat="1" applyFont="1" applyBorder="1" applyAlignment="1">
      <alignment horizontal="right" vertical="center"/>
    </xf>
    <xf numFmtId="4" fontId="65" fillId="0" borderId="26" xfId="0" applyNumberFormat="1" applyFont="1" applyBorder="1" applyAlignment="1">
      <alignment horizontal="right" vertical="center"/>
    </xf>
    <xf numFmtId="4" fontId="65" fillId="0" borderId="27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right"/>
    </xf>
    <xf numFmtId="49" fontId="66" fillId="0" borderId="34" xfId="0" applyNumberFormat="1" applyFont="1" applyFill="1" applyBorder="1" applyAlignment="1">
      <alignment horizontal="left"/>
    </xf>
    <xf numFmtId="49" fontId="65" fillId="0" borderId="34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66" fillId="0" borderId="29" xfId="0" applyNumberFormat="1" applyFont="1" applyBorder="1" applyAlignment="1">
      <alignment horizontal="center"/>
    </xf>
    <xf numFmtId="49" fontId="65" fillId="0" borderId="29" xfId="0" applyNumberFormat="1" applyFont="1" applyBorder="1" applyAlignment="1">
      <alignment horizontal="center"/>
    </xf>
    <xf numFmtId="0" fontId="66" fillId="0" borderId="18" xfId="0" applyNumberFormat="1" applyFont="1" applyBorder="1" applyAlignment="1">
      <alignment horizontal="center" vertical="top"/>
    </xf>
    <xf numFmtId="0" fontId="65" fillId="0" borderId="0" xfId="0" applyNumberFormat="1" applyFont="1" applyBorder="1" applyAlignment="1">
      <alignment horizontal="center" vertical="top"/>
    </xf>
    <xf numFmtId="0" fontId="65" fillId="0" borderId="17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 wrapText="1"/>
    </xf>
    <xf numFmtId="4" fontId="63" fillId="0" borderId="30" xfId="0" applyNumberFormat="1" applyFont="1" applyBorder="1" applyAlignment="1">
      <alignment horizontal="center"/>
    </xf>
    <xf numFmtId="4" fontId="69" fillId="0" borderId="26" xfId="0" applyNumberFormat="1" applyFont="1" applyBorder="1" applyAlignment="1">
      <alignment horizontal="center"/>
    </xf>
    <xf numFmtId="4" fontId="69" fillId="0" borderId="3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4" fontId="66" fillId="0" borderId="36" xfId="0" applyNumberFormat="1" applyFont="1" applyBorder="1" applyAlignment="1">
      <alignment horizontal="center" vertical="center"/>
    </xf>
    <xf numFmtId="4" fontId="65" fillId="0" borderId="34" xfId="0" applyNumberFormat="1" applyFont="1" applyBorder="1" applyAlignment="1">
      <alignment horizontal="center" vertical="center"/>
    </xf>
    <xf numFmtId="4" fontId="65" fillId="0" borderId="37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left" wrapText="1" indent="1"/>
    </xf>
    <xf numFmtId="0" fontId="1" fillId="0" borderId="34" xfId="0" applyNumberFormat="1" applyFont="1" applyBorder="1" applyAlignment="1">
      <alignment horizontal="left" indent="1"/>
    </xf>
    <xf numFmtId="0" fontId="5" fillId="0" borderId="0" xfId="0" applyNumberFormat="1" applyFont="1" applyBorder="1" applyAlignment="1">
      <alignment horizontal="left"/>
    </xf>
    <xf numFmtId="0" fontId="66" fillId="0" borderId="30" xfId="0" applyNumberFormat="1" applyFont="1" applyBorder="1" applyAlignment="1">
      <alignment horizontal="center" vertical="top"/>
    </xf>
    <xf numFmtId="0" fontId="65" fillId="0" borderId="26" xfId="0" applyNumberFormat="1" applyFont="1" applyBorder="1" applyAlignment="1">
      <alignment horizontal="center" vertical="top"/>
    </xf>
    <xf numFmtId="0" fontId="65" fillId="0" borderId="27" xfId="0" applyNumberFormat="1" applyFont="1" applyBorder="1" applyAlignment="1">
      <alignment horizontal="center" vertical="top"/>
    </xf>
    <xf numFmtId="49" fontId="64" fillId="0" borderId="18" xfId="0" applyNumberFormat="1" applyFont="1" applyBorder="1" applyAlignment="1">
      <alignment horizontal="center"/>
    </xf>
    <xf numFmtId="49" fontId="70" fillId="0" borderId="0" xfId="0" applyNumberFormat="1" applyFont="1" applyBorder="1" applyAlignment="1">
      <alignment horizontal="center"/>
    </xf>
    <xf numFmtId="49" fontId="70" fillId="0" borderId="17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left"/>
    </xf>
    <xf numFmtId="0" fontId="1" fillId="0" borderId="34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68" fillId="0" borderId="29" xfId="0" applyNumberFormat="1" applyFont="1" applyBorder="1" applyAlignment="1">
      <alignment horizontal="left"/>
    </xf>
    <xf numFmtId="49" fontId="65" fillId="0" borderId="29" xfId="0" applyNumberFormat="1" applyFont="1" applyBorder="1" applyAlignment="1">
      <alignment horizontal="left"/>
    </xf>
    <xf numFmtId="49" fontId="66" fillId="0" borderId="34" xfId="0" applyNumberFormat="1" applyFont="1" applyBorder="1" applyAlignment="1">
      <alignment horizontal="left"/>
    </xf>
    <xf numFmtId="49" fontId="65" fillId="0" borderId="34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49" fontId="66" fillId="0" borderId="29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66" fillId="0" borderId="29" xfId="0" applyNumberFormat="1" applyFont="1" applyBorder="1" applyAlignment="1">
      <alignment horizontal="left"/>
    </xf>
    <xf numFmtId="0" fontId="67" fillId="0" borderId="29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" fontId="66" fillId="0" borderId="36" xfId="0" applyNumberFormat="1" applyFont="1" applyBorder="1" applyAlignment="1">
      <alignment horizontal="right" vertical="center"/>
    </xf>
    <xf numFmtId="4" fontId="65" fillId="0" borderId="34" xfId="0" applyNumberFormat="1" applyFont="1" applyBorder="1" applyAlignment="1">
      <alignment horizontal="right" vertical="center"/>
    </xf>
    <xf numFmtId="4" fontId="65" fillId="0" borderId="22" xfId="0" applyNumberFormat="1" applyFont="1" applyBorder="1" applyAlignment="1">
      <alignment horizontal="right" vertical="center"/>
    </xf>
    <xf numFmtId="4" fontId="68" fillId="0" borderId="36" xfId="0" applyNumberFormat="1" applyFont="1" applyBorder="1" applyAlignment="1">
      <alignment horizontal="right" vertical="center"/>
    </xf>
    <xf numFmtId="4" fontId="66" fillId="0" borderId="36" xfId="0" applyNumberFormat="1" applyFont="1" applyBorder="1" applyAlignment="1">
      <alignment horizontal="center"/>
    </xf>
    <xf numFmtId="4" fontId="65" fillId="0" borderId="34" xfId="0" applyNumberFormat="1" applyFont="1" applyBorder="1" applyAlignment="1">
      <alignment horizontal="center"/>
    </xf>
    <xf numFmtId="4" fontId="65" fillId="0" borderId="3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66" fillId="0" borderId="36" xfId="0" applyNumberFormat="1" applyFont="1" applyBorder="1" applyAlignment="1">
      <alignment horizontal="center"/>
    </xf>
    <xf numFmtId="0" fontId="65" fillId="0" borderId="34" xfId="0" applyNumberFormat="1" applyFont="1" applyBorder="1" applyAlignment="1">
      <alignment horizontal="center"/>
    </xf>
    <xf numFmtId="0" fontId="65" fillId="0" borderId="22" xfId="0" applyNumberFormat="1" applyFont="1" applyBorder="1" applyAlignment="1">
      <alignment horizontal="center"/>
    </xf>
    <xf numFmtId="4" fontId="65" fillId="0" borderId="22" xfId="0" applyNumberFormat="1" applyFont="1" applyBorder="1" applyAlignment="1">
      <alignment horizontal="center" vertical="center"/>
    </xf>
    <xf numFmtId="0" fontId="68" fillId="0" borderId="36" xfId="0" applyNumberFormat="1" applyFont="1" applyBorder="1" applyAlignment="1">
      <alignment horizontal="center" vertical="top"/>
    </xf>
    <xf numFmtId="0" fontId="65" fillId="0" borderId="34" xfId="0" applyNumberFormat="1" applyFont="1" applyBorder="1" applyAlignment="1">
      <alignment horizontal="center" vertical="top"/>
    </xf>
    <xf numFmtId="0" fontId="65" fillId="0" borderId="22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top"/>
    </xf>
    <xf numFmtId="0" fontId="7" fillId="0" borderId="36" xfId="0" applyNumberFormat="1" applyFont="1" applyBorder="1" applyAlignment="1">
      <alignment horizontal="left"/>
    </xf>
    <xf numFmtId="0" fontId="7" fillId="0" borderId="34" xfId="0" applyNumberFormat="1" applyFont="1" applyBorder="1" applyAlignment="1">
      <alignment horizontal="left"/>
    </xf>
    <xf numFmtId="4" fontId="66" fillId="0" borderId="23" xfId="0" applyNumberFormat="1" applyFont="1" applyBorder="1" applyAlignment="1">
      <alignment horizontal="center"/>
    </xf>
    <xf numFmtId="4" fontId="65" fillId="0" borderId="24" xfId="0" applyNumberFormat="1" applyFont="1" applyBorder="1" applyAlignment="1">
      <alignment horizontal="center"/>
    </xf>
    <xf numFmtId="4" fontId="65" fillId="0" borderId="39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" fontId="65" fillId="0" borderId="31" xfId="0" applyNumberFormat="1" applyFont="1" applyBorder="1" applyAlignment="1">
      <alignment horizontal="right" vertical="center"/>
    </xf>
    <xf numFmtId="4" fontId="65" fillId="0" borderId="32" xfId="0" applyNumberFormat="1" applyFont="1" applyBorder="1" applyAlignment="1">
      <alignment horizontal="right" vertical="center"/>
    </xf>
    <xf numFmtId="4" fontId="65" fillId="0" borderId="33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left" indent="2"/>
    </xf>
    <xf numFmtId="0" fontId="1" fillId="0" borderId="26" xfId="0" applyNumberFormat="1" applyFont="1" applyBorder="1" applyAlignment="1">
      <alignment horizontal="left" indent="2"/>
    </xf>
    <xf numFmtId="0" fontId="1" fillId="0" borderId="28" xfId="0" applyNumberFormat="1" applyFont="1" applyBorder="1" applyAlignment="1">
      <alignment horizontal="left" indent="2"/>
    </xf>
    <xf numFmtId="0" fontId="1" fillId="0" borderId="29" xfId="0" applyNumberFormat="1" applyFont="1" applyBorder="1" applyAlignment="1">
      <alignment horizontal="left" indent="2"/>
    </xf>
    <xf numFmtId="0" fontId="1" fillId="0" borderId="46" xfId="0" applyNumberFormat="1" applyFont="1" applyBorder="1" applyAlignment="1">
      <alignment horizontal="left" indent="2"/>
    </xf>
    <xf numFmtId="4" fontId="68" fillId="0" borderId="3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65" fillId="0" borderId="31" xfId="0" applyNumberFormat="1" applyFont="1" applyBorder="1" applyAlignment="1">
      <alignment horizontal="center" vertical="top"/>
    </xf>
    <xf numFmtId="0" fontId="65" fillId="0" borderId="32" xfId="0" applyNumberFormat="1" applyFont="1" applyBorder="1" applyAlignment="1">
      <alignment horizontal="center" vertical="top"/>
    </xf>
    <xf numFmtId="0" fontId="65" fillId="0" borderId="33" xfId="0" applyNumberFormat="1" applyFont="1" applyBorder="1" applyAlignment="1">
      <alignment horizontal="center" vertical="top"/>
    </xf>
    <xf numFmtId="0" fontId="1" fillId="0" borderId="36" xfId="0" applyNumberFormat="1" applyFont="1" applyBorder="1" applyAlignment="1">
      <alignment horizontal="left" wrapText="1" indent="3"/>
    </xf>
    <xf numFmtId="0" fontId="1" fillId="0" borderId="34" xfId="0" applyNumberFormat="1" applyFont="1" applyBorder="1" applyAlignment="1">
      <alignment horizontal="left" indent="3"/>
    </xf>
    <xf numFmtId="0" fontId="1" fillId="0" borderId="28" xfId="0" applyNumberFormat="1" applyFont="1" applyBorder="1" applyAlignment="1">
      <alignment horizontal="left" wrapText="1" indent="1"/>
    </xf>
    <xf numFmtId="0" fontId="1" fillId="0" borderId="29" xfId="0" applyNumberFormat="1" applyFont="1" applyBorder="1" applyAlignment="1">
      <alignment horizontal="left" indent="1"/>
    </xf>
    <xf numFmtId="49" fontId="7" fillId="0" borderId="38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66" fillId="0" borderId="23" xfId="0" applyNumberFormat="1" applyFont="1" applyBorder="1" applyAlignment="1">
      <alignment horizontal="center"/>
    </xf>
    <xf numFmtId="0" fontId="67" fillId="0" borderId="24" xfId="0" applyNumberFormat="1" applyFont="1" applyBorder="1" applyAlignment="1">
      <alignment horizontal="center"/>
    </xf>
    <xf numFmtId="0" fontId="67" fillId="0" borderId="25" xfId="0" applyNumberFormat="1" applyFont="1" applyBorder="1" applyAlignment="1">
      <alignment horizontal="center"/>
    </xf>
    <xf numFmtId="0" fontId="67" fillId="0" borderId="34" xfId="0" applyNumberFormat="1" applyFont="1" applyBorder="1" applyAlignment="1">
      <alignment horizontal="center"/>
    </xf>
    <xf numFmtId="0" fontId="67" fillId="0" borderId="22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68" fillId="0" borderId="36" xfId="0" applyNumberFormat="1" applyFont="1" applyBorder="1" applyAlignment="1">
      <alignment horizontal="center"/>
    </xf>
    <xf numFmtId="4" fontId="66" fillId="0" borderId="30" xfId="0" applyNumberFormat="1" applyFont="1" applyBorder="1" applyAlignment="1">
      <alignment horizontal="center"/>
    </xf>
    <xf numFmtId="4" fontId="65" fillId="0" borderId="26" xfId="0" applyNumberFormat="1" applyFont="1" applyBorder="1" applyAlignment="1">
      <alignment horizontal="center"/>
    </xf>
    <xf numFmtId="4" fontId="65" fillId="0" borderId="35" xfId="0" applyNumberFormat="1" applyFont="1" applyBorder="1" applyAlignment="1">
      <alignment horizontal="center"/>
    </xf>
    <xf numFmtId="4" fontId="65" fillId="0" borderId="31" xfId="0" applyNumberFormat="1" applyFont="1" applyBorder="1" applyAlignment="1">
      <alignment horizontal="center"/>
    </xf>
    <xf numFmtId="4" fontId="65" fillId="0" borderId="32" xfId="0" applyNumberFormat="1" applyFont="1" applyBorder="1" applyAlignment="1">
      <alignment horizontal="center"/>
    </xf>
    <xf numFmtId="4" fontId="65" fillId="0" borderId="49" xfId="0" applyNumberFormat="1" applyFont="1" applyBorder="1" applyAlignment="1">
      <alignment horizontal="center"/>
    </xf>
    <xf numFmtId="4" fontId="68" fillId="0" borderId="23" xfId="0" applyNumberFormat="1" applyFont="1" applyBorder="1" applyAlignment="1">
      <alignment horizontal="center"/>
    </xf>
    <xf numFmtId="0" fontId="1" fillId="0" borderId="36" xfId="0" applyNumberFormat="1" applyFont="1" applyFill="1" applyBorder="1" applyAlignment="1">
      <alignment horizontal="left" wrapText="1" indent="3"/>
    </xf>
    <xf numFmtId="0" fontId="1" fillId="0" borderId="34" xfId="0" applyNumberFormat="1" applyFont="1" applyFill="1" applyBorder="1" applyAlignment="1">
      <alignment horizontal="left" wrapText="1" indent="3"/>
    </xf>
    <xf numFmtId="4" fontId="68" fillId="0" borderId="36" xfId="0" applyNumberFormat="1" applyFont="1" applyBorder="1" applyAlignment="1">
      <alignment horizontal="center" vertical="center"/>
    </xf>
    <xf numFmtId="4" fontId="68" fillId="0" borderId="34" xfId="0" applyNumberFormat="1" applyFont="1" applyBorder="1" applyAlignment="1">
      <alignment horizontal="center" vertical="center"/>
    </xf>
    <xf numFmtId="4" fontId="68" fillId="0" borderId="22" xfId="0" applyNumberFormat="1" applyFont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left" wrapText="1" indent="1"/>
    </xf>
    <xf numFmtId="0" fontId="1" fillId="0" borderId="29" xfId="0" applyNumberFormat="1" applyFont="1" applyFill="1" applyBorder="1" applyAlignment="1">
      <alignment horizontal="left" indent="1"/>
    </xf>
    <xf numFmtId="0" fontId="68" fillId="0" borderId="30" xfId="0" applyNumberFormat="1" applyFont="1" applyBorder="1" applyAlignment="1">
      <alignment horizontal="center"/>
    </xf>
    <xf numFmtId="0" fontId="65" fillId="0" borderId="26" xfId="0" applyNumberFormat="1" applyFont="1" applyBorder="1" applyAlignment="1">
      <alignment horizontal="center"/>
    </xf>
    <xf numFmtId="0" fontId="65" fillId="0" borderId="27" xfId="0" applyNumberFormat="1" applyFont="1" applyBorder="1" applyAlignment="1">
      <alignment horizontal="center"/>
    </xf>
    <xf numFmtId="0" fontId="65" fillId="0" borderId="28" xfId="0" applyNumberFormat="1" applyFont="1" applyBorder="1" applyAlignment="1">
      <alignment horizontal="center"/>
    </xf>
    <xf numFmtId="0" fontId="65" fillId="0" borderId="29" xfId="0" applyNumberFormat="1" applyFont="1" applyBorder="1" applyAlignment="1">
      <alignment horizontal="center"/>
    </xf>
    <xf numFmtId="0" fontId="65" fillId="0" borderId="20" xfId="0" applyNumberFormat="1" applyFont="1" applyBorder="1" applyAlignment="1">
      <alignment horizontal="center"/>
    </xf>
    <xf numFmtId="0" fontId="1" fillId="0" borderId="28" xfId="0" applyNumberFormat="1" applyFont="1" applyFill="1" applyBorder="1" applyAlignment="1">
      <alignment horizontal="left" indent="2"/>
    </xf>
    <xf numFmtId="0" fontId="1" fillId="0" borderId="29" xfId="0" applyNumberFormat="1" applyFont="1" applyFill="1" applyBorder="1" applyAlignment="1">
      <alignment horizontal="left" indent="2"/>
    </xf>
    <xf numFmtId="4" fontId="68" fillId="0" borderId="30" xfId="0" applyNumberFormat="1" applyFont="1" applyBorder="1" applyAlignment="1">
      <alignment horizontal="right" vertical="center"/>
    </xf>
    <xf numFmtId="4" fontId="65" fillId="0" borderId="28" xfId="0" applyNumberFormat="1" applyFont="1" applyBorder="1" applyAlignment="1">
      <alignment horizontal="right" vertical="center"/>
    </xf>
    <xf numFmtId="4" fontId="65" fillId="0" borderId="29" xfId="0" applyNumberFormat="1" applyFont="1" applyBorder="1" applyAlignment="1">
      <alignment horizontal="right" vertical="center"/>
    </xf>
    <xf numFmtId="4" fontId="65" fillId="0" borderId="20" xfId="0" applyNumberFormat="1" applyFont="1" applyBorder="1" applyAlignment="1">
      <alignment horizontal="right" vertical="center"/>
    </xf>
    <xf numFmtId="4" fontId="68" fillId="0" borderId="30" xfId="0" applyNumberFormat="1" applyFont="1" applyBorder="1" applyAlignment="1">
      <alignment horizontal="center"/>
    </xf>
    <xf numFmtId="4" fontId="65" fillId="0" borderId="28" xfId="0" applyNumberFormat="1" applyFont="1" applyBorder="1" applyAlignment="1">
      <alignment horizontal="center"/>
    </xf>
    <xf numFmtId="4" fontId="65" fillId="0" borderId="29" xfId="0" applyNumberFormat="1" applyFont="1" applyBorder="1" applyAlignment="1">
      <alignment horizontal="center"/>
    </xf>
    <xf numFmtId="4" fontId="65" fillId="0" borderId="46" xfId="0" applyNumberFormat="1" applyFont="1" applyBorder="1" applyAlignment="1">
      <alignment horizontal="center"/>
    </xf>
    <xf numFmtId="4" fontId="68" fillId="0" borderId="34" xfId="0" applyNumberFormat="1" applyFont="1" applyBorder="1" applyAlignment="1">
      <alignment horizontal="center"/>
    </xf>
    <xf numFmtId="4" fontId="68" fillId="0" borderId="37" xfId="0" applyNumberFormat="1" applyFont="1" applyBorder="1" applyAlignment="1">
      <alignment horizontal="center"/>
    </xf>
    <xf numFmtId="0" fontId="1" fillId="0" borderId="36" xfId="0" applyNumberFormat="1" applyFont="1" applyFill="1" applyBorder="1" applyAlignment="1">
      <alignment horizontal="left" wrapText="1" indent="1"/>
    </xf>
    <xf numFmtId="0" fontId="1" fillId="0" borderId="34" xfId="0" applyNumberFormat="1" applyFont="1" applyFill="1" applyBorder="1" applyAlignment="1">
      <alignment horizontal="left" indent="1"/>
    </xf>
    <xf numFmtId="0" fontId="1" fillId="0" borderId="28" xfId="0" applyNumberFormat="1" applyFont="1" applyFill="1" applyBorder="1" applyAlignment="1">
      <alignment horizontal="left" wrapText="1" indent="3"/>
    </xf>
    <xf numFmtId="0" fontId="1" fillId="0" borderId="29" xfId="0" applyNumberFormat="1" applyFont="1" applyFill="1" applyBorder="1" applyAlignment="1">
      <alignment horizontal="left" wrapText="1" indent="3"/>
    </xf>
    <xf numFmtId="4" fontId="68" fillId="0" borderId="21" xfId="0" applyNumberFormat="1" applyFont="1" applyBorder="1" applyAlignment="1">
      <alignment horizontal="center"/>
    </xf>
    <xf numFmtId="4" fontId="65" fillId="0" borderId="28" xfId="0" applyNumberFormat="1" applyFont="1" applyBorder="1" applyAlignment="1">
      <alignment horizontal="center" wrapText="1"/>
    </xf>
    <xf numFmtId="4" fontId="65" fillId="0" borderId="29" xfId="0" applyNumberFormat="1" applyFont="1" applyBorder="1" applyAlignment="1">
      <alignment horizontal="center" wrapText="1"/>
    </xf>
    <xf numFmtId="4" fontId="65" fillId="0" borderId="20" xfId="0" applyNumberFormat="1" applyFont="1" applyBorder="1" applyAlignment="1">
      <alignment horizontal="center" wrapText="1"/>
    </xf>
    <xf numFmtId="4" fontId="65" fillId="0" borderId="20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4" fontId="68" fillId="0" borderId="34" xfId="0" applyNumberFormat="1" applyFont="1" applyBorder="1" applyAlignment="1">
      <alignment horizontal="right" vertical="center"/>
    </xf>
    <xf numFmtId="4" fontId="68" fillId="0" borderId="22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left" indent="3"/>
    </xf>
    <xf numFmtId="0" fontId="1" fillId="0" borderId="26" xfId="0" applyNumberFormat="1" applyFont="1" applyBorder="1" applyAlignment="1">
      <alignment horizontal="left" indent="3"/>
    </xf>
    <xf numFmtId="49" fontId="1" fillId="0" borderId="5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indent="3"/>
    </xf>
    <xf numFmtId="0" fontId="1" fillId="0" borderId="29" xfId="0" applyNumberFormat="1" applyFont="1" applyBorder="1" applyAlignment="1">
      <alignment horizontal="left" indent="3"/>
    </xf>
    <xf numFmtId="4" fontId="63" fillId="0" borderId="21" xfId="0" applyNumberFormat="1" applyFont="1" applyBorder="1" applyAlignment="1">
      <alignment horizontal="center"/>
    </xf>
    <xf numFmtId="4" fontId="69" fillId="0" borderId="2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indent="4"/>
    </xf>
    <xf numFmtId="0" fontId="1" fillId="0" borderId="26" xfId="0" applyNumberFormat="1" applyFont="1" applyBorder="1" applyAlignment="1">
      <alignment horizontal="left" indent="4"/>
    </xf>
    <xf numFmtId="0" fontId="1" fillId="0" borderId="35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wrapText="1" indent="3"/>
    </xf>
    <xf numFmtId="0" fontId="1" fillId="0" borderId="21" xfId="0" applyNumberFormat="1" applyFont="1" applyBorder="1" applyAlignment="1">
      <alignment horizontal="left" indent="3"/>
    </xf>
    <xf numFmtId="49" fontId="1" fillId="0" borderId="21" xfId="0" applyNumberFormat="1" applyFont="1" applyBorder="1" applyAlignment="1">
      <alignment horizontal="center"/>
    </xf>
    <xf numFmtId="0" fontId="66" fillId="0" borderId="21" xfId="0" applyNumberFormat="1" applyFont="1" applyBorder="1" applyAlignment="1">
      <alignment horizontal="center" vertical="top"/>
    </xf>
    <xf numFmtId="0" fontId="65" fillId="0" borderId="21" xfId="0" applyNumberFormat="1" applyFont="1" applyBorder="1" applyAlignment="1">
      <alignment horizontal="center" vertical="top"/>
    </xf>
    <xf numFmtId="4" fontId="66" fillId="0" borderId="21" xfId="0" applyNumberFormat="1" applyFont="1" applyBorder="1" applyAlignment="1">
      <alignment horizontal="right" vertical="center"/>
    </xf>
    <xf numFmtId="4" fontId="65" fillId="0" borderId="21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left" wrapText="1" indent="3"/>
    </xf>
    <xf numFmtId="0" fontId="1" fillId="0" borderId="36" xfId="0" applyNumberFormat="1" applyFont="1" applyBorder="1" applyAlignment="1">
      <alignment horizontal="left" wrapText="1" indent="2"/>
    </xf>
    <xf numFmtId="0" fontId="1" fillId="0" borderId="34" xfId="0" applyNumberFormat="1" applyFont="1" applyBorder="1" applyAlignment="1">
      <alignment horizontal="left" indent="2"/>
    </xf>
    <xf numFmtId="49" fontId="68" fillId="0" borderId="36" xfId="0" applyNumberFormat="1" applyFont="1" applyBorder="1" applyAlignment="1">
      <alignment horizontal="center"/>
    </xf>
    <xf numFmtId="49" fontId="65" fillId="0" borderId="34" xfId="0" applyNumberFormat="1" applyFont="1" applyBorder="1" applyAlignment="1">
      <alignment horizontal="center"/>
    </xf>
    <xf numFmtId="49" fontId="65" fillId="0" borderId="22" xfId="0" applyNumberFormat="1" applyFont="1" applyBorder="1" applyAlignment="1">
      <alignment horizontal="center"/>
    </xf>
    <xf numFmtId="4" fontId="71" fillId="0" borderId="36" xfId="0" applyNumberFormat="1" applyFont="1" applyBorder="1" applyAlignment="1">
      <alignment horizontal="right" vertical="center"/>
    </xf>
    <xf numFmtId="4" fontId="71" fillId="0" borderId="34" xfId="0" applyNumberFormat="1" applyFont="1" applyBorder="1" applyAlignment="1">
      <alignment horizontal="right" vertical="center"/>
    </xf>
    <xf numFmtId="4" fontId="71" fillId="0" borderId="22" xfId="0" applyNumberFormat="1" applyFont="1" applyBorder="1" applyAlignment="1">
      <alignment horizontal="right" vertical="center"/>
    </xf>
    <xf numFmtId="0" fontId="1" fillId="0" borderId="36" xfId="0" applyNumberFormat="1" applyFont="1" applyBorder="1" applyAlignment="1">
      <alignment horizontal="left" wrapText="1" indent="4"/>
    </xf>
    <xf numFmtId="0" fontId="1" fillId="0" borderId="34" xfId="0" applyNumberFormat="1" applyFont="1" applyBorder="1" applyAlignment="1">
      <alignment horizontal="left" indent="4"/>
    </xf>
    <xf numFmtId="4" fontId="68" fillId="0" borderId="44" xfId="0" applyNumberFormat="1" applyFont="1" applyBorder="1" applyAlignment="1">
      <alignment horizontal="right" vertical="center"/>
    </xf>
    <xf numFmtId="4" fontId="65" fillId="0" borderId="42" xfId="0" applyNumberFormat="1" applyFont="1" applyBorder="1" applyAlignment="1">
      <alignment horizontal="right" vertical="center"/>
    </xf>
    <xf numFmtId="4" fontId="65" fillId="0" borderId="45" xfId="0" applyNumberFormat="1" applyFont="1" applyBorder="1" applyAlignment="1">
      <alignment horizontal="right" vertical="center"/>
    </xf>
    <xf numFmtId="0" fontId="7" fillId="0" borderId="44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4"/>
    </xf>
    <xf numFmtId="0" fontId="1" fillId="0" borderId="29" xfId="0" applyNumberFormat="1" applyFont="1" applyBorder="1" applyAlignment="1">
      <alignment horizontal="left" indent="4"/>
    </xf>
    <xf numFmtId="49" fontId="1" fillId="0" borderId="45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68" fillId="0" borderId="44" xfId="0" applyNumberFormat="1" applyFont="1" applyBorder="1" applyAlignment="1">
      <alignment horizontal="center"/>
    </xf>
    <xf numFmtId="0" fontId="65" fillId="0" borderId="42" xfId="0" applyNumberFormat="1" applyFont="1" applyBorder="1" applyAlignment="1">
      <alignment horizontal="center"/>
    </xf>
    <xf numFmtId="0" fontId="65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left" indent="4"/>
    </xf>
    <xf numFmtId="0" fontId="1" fillId="0" borderId="37" xfId="0" applyNumberFormat="1" applyFont="1" applyBorder="1" applyAlignment="1">
      <alignment horizontal="left" indent="1"/>
    </xf>
    <xf numFmtId="0" fontId="72" fillId="0" borderId="36" xfId="0" applyNumberFormat="1" applyFont="1" applyBorder="1" applyAlignment="1">
      <alignment horizontal="center"/>
    </xf>
    <xf numFmtId="0" fontId="73" fillId="0" borderId="34" xfId="0" applyNumberFormat="1" applyFont="1" applyBorder="1" applyAlignment="1">
      <alignment horizontal="center"/>
    </xf>
    <xf numFmtId="0" fontId="73" fillId="0" borderId="37" xfId="0" applyNumberFormat="1" applyFont="1" applyBorder="1" applyAlignment="1">
      <alignment horizontal="center"/>
    </xf>
    <xf numFmtId="4" fontId="74" fillId="0" borderId="36" xfId="0" applyNumberFormat="1" applyFont="1" applyBorder="1" applyAlignment="1">
      <alignment horizontal="center"/>
    </xf>
    <xf numFmtId="4" fontId="69" fillId="0" borderId="34" xfId="0" applyNumberFormat="1" applyFont="1" applyBorder="1" applyAlignment="1">
      <alignment horizontal="center"/>
    </xf>
    <xf numFmtId="4" fontId="69" fillId="0" borderId="37" xfId="0" applyNumberFormat="1" applyFont="1" applyBorder="1" applyAlignment="1">
      <alignment horizontal="center"/>
    </xf>
    <xf numFmtId="49" fontId="68" fillId="0" borderId="36" xfId="0" applyNumberFormat="1" applyFont="1" applyBorder="1" applyAlignment="1">
      <alignment horizontal="center" vertical="top"/>
    </xf>
    <xf numFmtId="49" fontId="65" fillId="0" borderId="34" xfId="0" applyNumberFormat="1" applyFont="1" applyBorder="1" applyAlignment="1">
      <alignment horizontal="center" vertical="top"/>
    </xf>
    <xf numFmtId="49" fontId="65" fillId="0" borderId="22" xfId="0" applyNumberFormat="1" applyFont="1" applyBorder="1" applyAlignment="1">
      <alignment horizontal="center" vertical="top"/>
    </xf>
    <xf numFmtId="0" fontId="64" fillId="0" borderId="28" xfId="0" applyNumberFormat="1" applyFont="1" applyBorder="1" applyAlignment="1">
      <alignment horizontal="left"/>
    </xf>
    <xf numFmtId="0" fontId="64" fillId="0" borderId="29" xfId="0" applyNumberFormat="1" applyFont="1" applyBorder="1" applyAlignment="1">
      <alignment horizontal="left"/>
    </xf>
    <xf numFmtId="0" fontId="64" fillId="0" borderId="46" xfId="0" applyNumberFormat="1" applyFont="1" applyBorder="1" applyAlignment="1">
      <alignment horizontal="left"/>
    </xf>
    <xf numFmtId="4" fontId="63" fillId="0" borderId="23" xfId="0" applyNumberFormat="1" applyFont="1" applyBorder="1" applyAlignment="1">
      <alignment horizontal="center"/>
    </xf>
    <xf numFmtId="4" fontId="69" fillId="0" borderId="24" xfId="0" applyNumberFormat="1" applyFont="1" applyBorder="1" applyAlignment="1">
      <alignment horizontal="center"/>
    </xf>
    <xf numFmtId="4" fontId="69" fillId="0" borderId="39" xfId="0" applyNumberFormat="1" applyFont="1" applyBorder="1" applyAlignment="1">
      <alignment horizontal="center"/>
    </xf>
    <xf numFmtId="0" fontId="66" fillId="0" borderId="23" xfId="0" applyNumberFormat="1" applyFont="1" applyBorder="1" applyAlignment="1">
      <alignment horizontal="center" vertical="top"/>
    </xf>
    <xf numFmtId="0" fontId="65" fillId="0" borderId="24" xfId="0" applyNumberFormat="1" applyFont="1" applyBorder="1" applyAlignment="1">
      <alignment horizontal="center" vertical="top"/>
    </xf>
    <xf numFmtId="0" fontId="65" fillId="0" borderId="25" xfId="0" applyNumberFormat="1" applyFont="1" applyBorder="1" applyAlignment="1">
      <alignment horizontal="center" vertical="top"/>
    </xf>
    <xf numFmtId="0" fontId="68" fillId="0" borderId="28" xfId="0" applyNumberFormat="1" applyFont="1" applyBorder="1" applyAlignment="1">
      <alignment horizontal="center" vertical="top"/>
    </xf>
    <xf numFmtId="0" fontId="65" fillId="0" borderId="29" xfId="0" applyNumberFormat="1" applyFont="1" applyBorder="1" applyAlignment="1">
      <alignment horizontal="center" vertical="top"/>
    </xf>
    <xf numFmtId="0" fontId="65" fillId="0" borderId="20" xfId="0" applyNumberFormat="1" applyFont="1" applyBorder="1" applyAlignment="1">
      <alignment horizontal="center" vertical="top"/>
    </xf>
    <xf numFmtId="4" fontId="66" fillId="0" borderId="23" xfId="0" applyNumberFormat="1" applyFont="1" applyBorder="1" applyAlignment="1">
      <alignment horizontal="right" vertical="center"/>
    </xf>
    <xf numFmtId="4" fontId="66" fillId="0" borderId="0" xfId="0" applyNumberFormat="1" applyFont="1" applyBorder="1" applyAlignment="1">
      <alignment horizontal="right" vertical="center"/>
    </xf>
    <xf numFmtId="4" fontId="66" fillId="0" borderId="17" xfId="0" applyNumberFormat="1" applyFont="1" applyBorder="1" applyAlignment="1">
      <alignment horizontal="right" vertical="center"/>
    </xf>
    <xf numFmtId="49" fontId="64" fillId="0" borderId="51" xfId="0" applyNumberFormat="1" applyFont="1" applyBorder="1" applyAlignment="1">
      <alignment horizontal="center"/>
    </xf>
    <xf numFmtId="4" fontId="66" fillId="0" borderId="28" xfId="0" applyNumberFormat="1" applyFont="1" applyBorder="1" applyAlignment="1">
      <alignment horizontal="right" vertical="center"/>
    </xf>
    <xf numFmtId="4" fontId="63" fillId="0" borderId="36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66" fillId="0" borderId="36" xfId="0" applyNumberFormat="1" applyFont="1" applyBorder="1" applyAlignment="1">
      <alignment horizontal="center" vertical="top"/>
    </xf>
    <xf numFmtId="0" fontId="7" fillId="0" borderId="37" xfId="0" applyNumberFormat="1" applyFont="1" applyBorder="1" applyAlignment="1">
      <alignment horizontal="left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left" indent="2"/>
    </xf>
    <xf numFmtId="4" fontId="66" fillId="0" borderId="44" xfId="0" applyNumberFormat="1" applyFont="1" applyBorder="1" applyAlignment="1">
      <alignment horizontal="right" vertical="center"/>
    </xf>
    <xf numFmtId="0" fontId="64" fillId="0" borderId="44" xfId="0" applyNumberFormat="1" applyFont="1" applyBorder="1" applyAlignment="1">
      <alignment horizontal="center"/>
    </xf>
    <xf numFmtId="0" fontId="73" fillId="0" borderId="42" xfId="0" applyNumberFormat="1" applyFont="1" applyBorder="1" applyAlignment="1">
      <alignment horizontal="center"/>
    </xf>
    <xf numFmtId="0" fontId="73" fillId="0" borderId="43" xfId="0" applyNumberFormat="1" applyFont="1" applyBorder="1" applyAlignment="1">
      <alignment horizontal="center"/>
    </xf>
    <xf numFmtId="0" fontId="66" fillId="0" borderId="0" xfId="0" applyNumberFormat="1" applyFont="1" applyBorder="1" applyAlignment="1">
      <alignment horizontal="center" vertical="top"/>
    </xf>
    <xf numFmtId="0" fontId="66" fillId="0" borderId="44" xfId="0" applyNumberFormat="1" applyFont="1" applyBorder="1" applyAlignment="1">
      <alignment horizontal="center" vertical="top"/>
    </xf>
    <xf numFmtId="0" fontId="65" fillId="0" borderId="42" xfId="0" applyNumberFormat="1" applyFont="1" applyBorder="1" applyAlignment="1">
      <alignment horizontal="center" vertical="top"/>
    </xf>
    <xf numFmtId="0" fontId="65" fillId="0" borderId="45" xfId="0" applyNumberFormat="1" applyFont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wrapText="1"/>
    </xf>
    <xf numFmtId="0" fontId="1" fillId="0" borderId="34" xfId="0" applyNumberFormat="1" applyFont="1" applyFill="1" applyBorder="1" applyAlignment="1">
      <alignment horizontal="center" wrapText="1"/>
    </xf>
    <xf numFmtId="0" fontId="66" fillId="0" borderId="34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68" fillId="0" borderId="21" xfId="0" applyNumberFormat="1" applyFont="1" applyBorder="1" applyAlignment="1">
      <alignment horizontal="center"/>
    </xf>
    <xf numFmtId="0" fontId="1" fillId="0" borderId="30" xfId="0" applyNumberFormat="1" applyFont="1" applyFill="1" applyBorder="1" applyAlignment="1">
      <alignment horizontal="left" indent="2"/>
    </xf>
    <xf numFmtId="0" fontId="1" fillId="0" borderId="26" xfId="0" applyNumberFormat="1" applyFont="1" applyFill="1" applyBorder="1" applyAlignment="1">
      <alignment horizontal="left" indent="2"/>
    </xf>
    <xf numFmtId="0" fontId="66" fillId="0" borderId="29" xfId="0" applyNumberFormat="1" applyFont="1" applyBorder="1" applyAlignment="1">
      <alignment horizontal="center" vertical="center" wrapText="1"/>
    </xf>
    <xf numFmtId="0" fontId="65" fillId="0" borderId="29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top"/>
    </xf>
    <xf numFmtId="0" fontId="75" fillId="0" borderId="29" xfId="0" applyNumberFormat="1" applyFont="1" applyBorder="1" applyAlignment="1">
      <alignment horizontal="center" wrapText="1"/>
    </xf>
    <xf numFmtId="0" fontId="76" fillId="0" borderId="29" xfId="0" applyNumberFormat="1" applyFont="1" applyBorder="1" applyAlignment="1">
      <alignment horizontal="center" wrapText="1"/>
    </xf>
    <xf numFmtId="0" fontId="66" fillId="0" borderId="29" xfId="0" applyNumberFormat="1" applyFont="1" applyBorder="1" applyAlignment="1">
      <alignment horizontal="center"/>
    </xf>
    <xf numFmtId="4" fontId="63" fillId="0" borderId="28" xfId="0" applyNumberFormat="1" applyFont="1" applyBorder="1" applyAlignment="1">
      <alignment horizontal="center"/>
    </xf>
    <xf numFmtId="4" fontId="69" fillId="0" borderId="29" xfId="0" applyNumberFormat="1" applyFont="1" applyBorder="1" applyAlignment="1">
      <alignment horizontal="center"/>
    </xf>
    <xf numFmtId="4" fontId="69" fillId="0" borderId="46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4" fontId="68" fillId="0" borderId="21" xfId="0" applyNumberFormat="1" applyFont="1" applyBorder="1" applyAlignment="1">
      <alignment horizontal="center" wrapText="1"/>
    </xf>
    <xf numFmtId="0" fontId="68" fillId="0" borderId="18" xfId="0" applyNumberFormat="1" applyFont="1" applyBorder="1" applyAlignment="1">
      <alignment horizontal="center"/>
    </xf>
    <xf numFmtId="0" fontId="68" fillId="0" borderId="0" xfId="0" applyNumberFormat="1" applyFont="1" applyBorder="1" applyAlignment="1">
      <alignment horizontal="center"/>
    </xf>
    <xf numFmtId="0" fontId="66" fillId="0" borderId="29" xfId="0" applyNumberFormat="1" applyFont="1" applyBorder="1" applyAlignment="1">
      <alignment horizontal="left" wrapText="1"/>
    </xf>
    <xf numFmtId="0" fontId="67" fillId="0" borderId="29" xfId="0" applyNumberFormat="1" applyFont="1" applyBorder="1" applyAlignment="1">
      <alignment horizontal="left" wrapText="1"/>
    </xf>
    <xf numFmtId="4" fontId="66" fillId="0" borderId="28" xfId="0" applyNumberFormat="1" applyFont="1" applyBorder="1" applyAlignment="1">
      <alignment horizontal="center"/>
    </xf>
    <xf numFmtId="0" fontId="66" fillId="0" borderId="0" xfId="0" applyNumberFormat="1" applyFont="1" applyBorder="1" applyAlignment="1">
      <alignment horizontal="center"/>
    </xf>
    <xf numFmtId="4" fontId="66" fillId="0" borderId="26" xfId="0" applyNumberFormat="1" applyFont="1" applyBorder="1" applyAlignment="1">
      <alignment horizontal="center"/>
    </xf>
    <xf numFmtId="4" fontId="66" fillId="0" borderId="0" xfId="0" applyNumberFormat="1" applyFont="1" applyBorder="1" applyAlignment="1">
      <alignment horizontal="center"/>
    </xf>
    <xf numFmtId="4" fontId="65" fillId="0" borderId="0" xfId="0" applyNumberFormat="1" applyFont="1" applyBorder="1" applyAlignment="1">
      <alignment horizontal="center"/>
    </xf>
    <xf numFmtId="4" fontId="65" fillId="0" borderId="19" xfId="0" applyNumberFormat="1" applyFont="1" applyBorder="1" applyAlignment="1">
      <alignment horizontal="center"/>
    </xf>
    <xf numFmtId="4" fontId="66" fillId="0" borderId="29" xfId="0" applyNumberFormat="1" applyFont="1" applyBorder="1" applyAlignment="1">
      <alignment horizontal="center"/>
    </xf>
    <xf numFmtId="0" fontId="66" fillId="0" borderId="18" xfId="0" applyNumberFormat="1" applyFont="1" applyBorder="1" applyAlignment="1">
      <alignment horizontal="center" wrapText="1"/>
    </xf>
    <xf numFmtId="0" fontId="65" fillId="0" borderId="0" xfId="0" applyNumberFormat="1" applyFont="1" applyBorder="1" applyAlignment="1">
      <alignment horizontal="center" wrapText="1"/>
    </xf>
    <xf numFmtId="0" fontId="65" fillId="0" borderId="19" xfId="0" applyNumberFormat="1" applyFont="1" applyBorder="1" applyAlignment="1">
      <alignment horizontal="center" wrapText="1"/>
    </xf>
    <xf numFmtId="4" fontId="66" fillId="0" borderId="18" xfId="0" applyNumberFormat="1" applyFont="1" applyBorder="1" applyAlignment="1">
      <alignment horizontal="center"/>
    </xf>
    <xf numFmtId="4" fontId="65" fillId="0" borderId="27" xfId="0" applyNumberFormat="1" applyFont="1" applyBorder="1" applyAlignment="1">
      <alignment horizontal="center"/>
    </xf>
    <xf numFmtId="4" fontId="65" fillId="0" borderId="17" xfId="0" applyNumberFormat="1" applyFont="1" applyBorder="1" applyAlignment="1">
      <alignment horizontal="center"/>
    </xf>
    <xf numFmtId="4" fontId="66" fillId="0" borderId="20" xfId="0" applyNumberFormat="1" applyFont="1" applyBorder="1" applyAlignment="1">
      <alignment horizontal="center"/>
    </xf>
    <xf numFmtId="4" fontId="65" fillId="0" borderId="22" xfId="0" applyNumberFormat="1" applyFont="1" applyBorder="1" applyAlignment="1">
      <alignment horizontal="center"/>
    </xf>
    <xf numFmtId="4" fontId="65" fillId="0" borderId="25" xfId="0" applyNumberFormat="1" applyFont="1" applyBorder="1" applyAlignment="1">
      <alignment horizontal="center"/>
    </xf>
    <xf numFmtId="4" fontId="77" fillId="0" borderId="36" xfId="0" applyNumberFormat="1" applyFont="1" applyBorder="1" applyAlignment="1">
      <alignment horizontal="center"/>
    </xf>
    <xf numFmtId="4" fontId="77" fillId="0" borderId="34" xfId="0" applyNumberFormat="1" applyFont="1" applyBorder="1" applyAlignment="1">
      <alignment horizontal="center"/>
    </xf>
    <xf numFmtId="4" fontId="77" fillId="0" borderId="22" xfId="0" applyNumberFormat="1" applyFont="1" applyBorder="1" applyAlignment="1">
      <alignment horizontal="center"/>
    </xf>
    <xf numFmtId="4" fontId="66" fillId="0" borderId="44" xfId="0" applyNumberFormat="1" applyFont="1" applyBorder="1" applyAlignment="1">
      <alignment horizontal="center"/>
    </xf>
    <xf numFmtId="4" fontId="65" fillId="0" borderId="42" xfId="0" applyNumberFormat="1" applyFont="1" applyBorder="1" applyAlignment="1">
      <alignment horizontal="center"/>
    </xf>
    <xf numFmtId="4" fontId="65" fillId="0" borderId="45" xfId="0" applyNumberFormat="1" applyFont="1" applyBorder="1" applyAlignment="1">
      <alignment horizontal="center"/>
    </xf>
    <xf numFmtId="4" fontId="65" fillId="0" borderId="43" xfId="0" applyNumberFormat="1" applyFont="1" applyBorder="1" applyAlignment="1">
      <alignment horizontal="center"/>
    </xf>
    <xf numFmtId="4" fontId="66" fillId="0" borderId="27" xfId="0" applyNumberFormat="1" applyFont="1" applyBorder="1" applyAlignment="1">
      <alignment horizontal="center"/>
    </xf>
    <xf numFmtId="4" fontId="66" fillId="0" borderId="34" xfId="0" applyNumberFormat="1" applyFont="1" applyBorder="1" applyAlignment="1">
      <alignment horizontal="center"/>
    </xf>
    <xf numFmtId="4" fontId="66" fillId="0" borderId="22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left" wrapText="1"/>
    </xf>
    <xf numFmtId="49" fontId="66" fillId="0" borderId="18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0" fontId="66" fillId="0" borderId="28" xfId="0" applyNumberFormat="1" applyFont="1" applyBorder="1" applyAlignment="1">
      <alignment horizontal="left" wrapText="1" indent="4"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49" fontId="1" fillId="0" borderId="5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4"/>
    </xf>
    <xf numFmtId="49" fontId="66" fillId="0" borderId="28" xfId="0" applyNumberFormat="1" applyFont="1" applyBorder="1" applyAlignment="1">
      <alignment horizontal="center"/>
    </xf>
    <xf numFmtId="4" fontId="65" fillId="0" borderId="33" xfId="0" applyNumberFormat="1" applyFont="1" applyBorder="1" applyAlignment="1">
      <alignment horizontal="center"/>
    </xf>
    <xf numFmtId="49" fontId="64" fillId="0" borderId="29" xfId="0" applyNumberFormat="1" applyFont="1" applyBorder="1" applyAlignment="1">
      <alignment horizontal="left"/>
    </xf>
    <xf numFmtId="49" fontId="73" fillId="0" borderId="29" xfId="0" applyNumberFormat="1" applyFont="1" applyBorder="1" applyAlignment="1">
      <alignment horizontal="left"/>
    </xf>
    <xf numFmtId="0" fontId="65" fillId="0" borderId="52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 vertical="top"/>
    </xf>
    <xf numFmtId="0" fontId="4" fillId="0" borderId="54" xfId="0" applyNumberFormat="1" applyFont="1" applyBorder="1" applyAlignment="1">
      <alignment horizontal="center" vertical="top"/>
    </xf>
    <xf numFmtId="0" fontId="66" fillId="0" borderId="55" xfId="0" applyNumberFormat="1" applyFont="1" applyBorder="1" applyAlignment="1">
      <alignment horizontal="center"/>
    </xf>
    <xf numFmtId="49" fontId="64" fillId="0" borderId="29" xfId="0" applyNumberFormat="1" applyFont="1" applyBorder="1" applyAlignment="1">
      <alignment horizontal="center"/>
    </xf>
    <xf numFmtId="49" fontId="73" fillId="0" borderId="2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64" fillId="0" borderId="55" xfId="0" applyNumberFormat="1" applyFont="1" applyBorder="1" applyAlignment="1">
      <alignment horizontal="center"/>
    </xf>
    <xf numFmtId="0" fontId="73" fillId="0" borderId="29" xfId="0" applyNumberFormat="1" applyFont="1" applyBorder="1" applyAlignment="1">
      <alignment horizontal="center"/>
    </xf>
    <xf numFmtId="0" fontId="1" fillId="33" borderId="12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right"/>
    </xf>
    <xf numFmtId="0" fontId="1" fillId="0" borderId="18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29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65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14"/>
  <sheetViews>
    <sheetView tabSelected="1" zoomScale="120" zoomScaleNormal="120" zoomScaleSheetLayoutView="100" workbookViewId="0" topLeftCell="A79">
      <selection activeCell="ES36" sqref="ES36:FE36"/>
    </sheetView>
  </sheetViews>
  <sheetFormatPr defaultColWidth="0.875" defaultRowHeight="12.75"/>
  <cols>
    <col min="1" max="9" width="0.875" style="1" customWidth="1"/>
    <col min="10" max="10" width="3.125" style="1" customWidth="1"/>
    <col min="11" max="82" width="0.875" style="1" customWidth="1"/>
    <col min="83" max="83" width="1.37890625" style="1" customWidth="1"/>
    <col min="84" max="96" width="0.875" style="1" customWidth="1"/>
    <col min="97" max="105" width="0.875" style="7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21" width="0.875" style="1" customWidth="1"/>
    <col min="122" max="122" width="1.25" style="1" customWidth="1"/>
    <col min="123" max="156" width="0.875" style="1" customWidth="1"/>
    <col min="157" max="157" width="1.25" style="1" customWidth="1"/>
    <col min="158" max="158" width="0.875" style="1" customWidth="1"/>
    <col min="159" max="160" width="0.875" style="1" hidden="1" customWidth="1"/>
    <col min="161" max="161" width="2.75390625" style="1" customWidth="1"/>
    <col min="162" max="16384" width="0.875" style="1" customWidth="1"/>
  </cols>
  <sheetData>
    <row r="1" spans="122:161" ht="12" customHeight="1">
      <c r="DR1" s="133" t="s">
        <v>322</v>
      </c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</row>
    <row r="2" spans="119:161" ht="23.25" customHeight="1">
      <c r="DO2" s="79" t="s">
        <v>323</v>
      </c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</row>
    <row r="3" spans="97:161" s="3" customFormat="1" ht="15.75" customHeight="1">
      <c r="CS3" s="33"/>
      <c r="CT3" s="33"/>
      <c r="CU3" s="33"/>
      <c r="CV3" s="33"/>
      <c r="CW3" s="33"/>
      <c r="CX3" s="33"/>
      <c r="CY3" s="33"/>
      <c r="CZ3" s="33"/>
      <c r="DA3" s="33"/>
      <c r="DW3" s="62" t="s">
        <v>21</v>
      </c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</row>
    <row r="4" spans="97:161" s="3" customFormat="1" ht="39.75" customHeight="1">
      <c r="CS4" s="33"/>
      <c r="CT4" s="33"/>
      <c r="CU4" s="33"/>
      <c r="CV4" s="33"/>
      <c r="CW4" s="33"/>
      <c r="CX4" s="33"/>
      <c r="CY4" s="33"/>
      <c r="CZ4" s="33"/>
      <c r="DA4" s="33"/>
      <c r="DR4" s="27"/>
      <c r="DS4" s="26"/>
      <c r="DT4" s="26"/>
      <c r="DU4" s="26"/>
      <c r="DV4" s="26"/>
      <c r="DW4" s="345" t="s">
        <v>325</v>
      </c>
      <c r="DX4" s="346"/>
      <c r="DY4" s="346"/>
      <c r="DZ4" s="346"/>
      <c r="EA4" s="346"/>
      <c r="EB4" s="346"/>
      <c r="EC4" s="346"/>
      <c r="ED4" s="346"/>
      <c r="EE4" s="346"/>
      <c r="EF4" s="346"/>
      <c r="EG4" s="346"/>
      <c r="EH4" s="346"/>
      <c r="EI4" s="346"/>
      <c r="EJ4" s="346"/>
      <c r="EK4" s="346"/>
      <c r="EL4" s="346"/>
      <c r="EM4" s="346"/>
      <c r="EN4" s="346"/>
      <c r="EO4" s="346"/>
      <c r="EP4" s="346"/>
      <c r="EQ4" s="346"/>
      <c r="ER4" s="346"/>
      <c r="ES4" s="346"/>
      <c r="ET4" s="346"/>
      <c r="EU4" s="346"/>
      <c r="EV4" s="346"/>
      <c r="EW4" s="346"/>
      <c r="EX4" s="346"/>
      <c r="EY4" s="346"/>
      <c r="EZ4" s="346"/>
      <c r="FA4" s="346"/>
      <c r="FB4" s="346"/>
      <c r="FC4" s="346"/>
      <c r="FD4" s="346"/>
      <c r="FE4" s="346"/>
    </row>
    <row r="5" spans="97:161" s="4" customFormat="1" ht="9.75" customHeight="1">
      <c r="CS5" s="34"/>
      <c r="CT5" s="34"/>
      <c r="CU5" s="34"/>
      <c r="CV5" s="34"/>
      <c r="CW5" s="34"/>
      <c r="CX5" s="34"/>
      <c r="CY5" s="34"/>
      <c r="CZ5" s="34"/>
      <c r="DA5" s="34"/>
      <c r="DR5" s="26"/>
      <c r="DS5" s="26"/>
      <c r="DT5" s="26"/>
      <c r="DU5" s="26"/>
      <c r="DV5" s="26"/>
      <c r="DW5" s="347" t="s">
        <v>269</v>
      </c>
      <c r="DX5" s="347"/>
      <c r="DY5" s="347"/>
      <c r="DZ5" s="347"/>
      <c r="EA5" s="347"/>
      <c r="EB5" s="347"/>
      <c r="EC5" s="347"/>
      <c r="ED5" s="347"/>
      <c r="EE5" s="347"/>
      <c r="EF5" s="347"/>
      <c r="EG5" s="347"/>
      <c r="EH5" s="347"/>
      <c r="EI5" s="347"/>
      <c r="EJ5" s="347"/>
      <c r="EK5" s="347"/>
      <c r="EL5" s="347"/>
      <c r="EM5" s="347"/>
      <c r="EN5" s="347"/>
      <c r="EO5" s="347"/>
      <c r="EP5" s="347"/>
      <c r="EQ5" s="347"/>
      <c r="ER5" s="347"/>
      <c r="ES5" s="347"/>
      <c r="ET5" s="347"/>
      <c r="EU5" s="347"/>
      <c r="EV5" s="347"/>
      <c r="EW5" s="347"/>
      <c r="EX5" s="347"/>
      <c r="EY5" s="347"/>
      <c r="EZ5" s="347"/>
      <c r="FA5" s="347"/>
      <c r="FB5" s="347"/>
      <c r="FC5" s="347"/>
      <c r="FD5" s="347"/>
      <c r="FE5" s="347"/>
    </row>
    <row r="6" spans="97:161" s="3" customFormat="1" ht="14.25" customHeight="1">
      <c r="CS6" s="33"/>
      <c r="CT6" s="33"/>
      <c r="CU6" s="33"/>
      <c r="CV6" s="33"/>
      <c r="CW6" s="33"/>
      <c r="CX6" s="33"/>
      <c r="CY6" s="33"/>
      <c r="CZ6" s="33"/>
      <c r="DA6" s="33"/>
      <c r="DR6" s="26"/>
      <c r="DS6" s="26"/>
      <c r="DT6" s="26"/>
      <c r="DU6" s="26"/>
      <c r="DV6" s="26"/>
      <c r="DW6" s="348" t="s">
        <v>326</v>
      </c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</row>
    <row r="7" spans="97:161" s="3" customFormat="1" ht="8.25" customHeight="1">
      <c r="CS7" s="33"/>
      <c r="CT7" s="33"/>
      <c r="CU7" s="33"/>
      <c r="CV7" s="33"/>
      <c r="CW7" s="33"/>
      <c r="CX7" s="33"/>
      <c r="CY7" s="33"/>
      <c r="CZ7" s="33"/>
      <c r="DA7" s="33"/>
      <c r="DR7" s="26"/>
      <c r="DS7" s="26"/>
      <c r="DT7" s="26"/>
      <c r="DU7" s="26"/>
      <c r="DV7" s="26"/>
      <c r="DW7" s="347" t="s">
        <v>270</v>
      </c>
      <c r="DX7" s="347"/>
      <c r="DY7" s="347"/>
      <c r="DZ7" s="347"/>
      <c r="EA7" s="347"/>
      <c r="EB7" s="347"/>
      <c r="EC7" s="347"/>
      <c r="ED7" s="347"/>
      <c r="EE7" s="347"/>
      <c r="EF7" s="347"/>
      <c r="EG7" s="347"/>
      <c r="EH7" s="347"/>
      <c r="EI7" s="347"/>
      <c r="EJ7" s="347"/>
      <c r="EK7" s="347"/>
      <c r="EL7" s="347"/>
      <c r="EM7" s="347"/>
      <c r="EN7" s="347"/>
      <c r="EO7" s="347"/>
      <c r="EP7" s="347"/>
      <c r="EQ7" s="347"/>
      <c r="ER7" s="347"/>
      <c r="ES7" s="347"/>
      <c r="ET7" s="347"/>
      <c r="EU7" s="347"/>
      <c r="EV7" s="347"/>
      <c r="EW7" s="347"/>
      <c r="EX7" s="347"/>
      <c r="EY7" s="347"/>
      <c r="EZ7" s="347"/>
      <c r="FA7" s="347"/>
      <c r="FB7" s="347"/>
      <c r="FC7" s="347"/>
      <c r="FD7" s="347"/>
      <c r="FE7" s="347"/>
    </row>
    <row r="8" spans="97:161" s="3" customFormat="1" ht="17.25" customHeight="1">
      <c r="CS8" s="33"/>
      <c r="CT8" s="33"/>
      <c r="CU8" s="33"/>
      <c r="CV8" s="33"/>
      <c r="CW8" s="33"/>
      <c r="CX8" s="33"/>
      <c r="CY8" s="33"/>
      <c r="CZ8" s="33"/>
      <c r="DA8" s="33"/>
      <c r="DR8" s="26"/>
      <c r="DS8" s="26"/>
      <c r="DT8" s="26"/>
      <c r="DU8" s="26"/>
      <c r="DV8" s="26"/>
      <c r="DW8" s="35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18"/>
      <c r="EK8" s="18"/>
      <c r="EL8" s="350" t="s">
        <v>327</v>
      </c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</row>
    <row r="9" spans="97:161" s="4" customFormat="1" ht="24" customHeight="1">
      <c r="CS9" s="34"/>
      <c r="CT9" s="34"/>
      <c r="CU9" s="34"/>
      <c r="CV9" s="34"/>
      <c r="CW9" s="34"/>
      <c r="CX9" s="34"/>
      <c r="CY9" s="34"/>
      <c r="CZ9" s="34"/>
      <c r="DA9" s="34"/>
      <c r="DR9" s="26"/>
      <c r="DS9" s="26"/>
      <c r="DT9" s="26"/>
      <c r="DU9" s="26"/>
      <c r="DV9" s="26"/>
      <c r="DW9" s="347" t="s">
        <v>18</v>
      </c>
      <c r="DX9" s="347"/>
      <c r="DY9" s="347"/>
      <c r="DZ9" s="347"/>
      <c r="EA9" s="347"/>
      <c r="EB9" s="347"/>
      <c r="EC9" s="347"/>
      <c r="ED9" s="347"/>
      <c r="EE9" s="347"/>
      <c r="EF9" s="347"/>
      <c r="EG9" s="347"/>
      <c r="EH9" s="347"/>
      <c r="EI9" s="347"/>
      <c r="EL9" s="347" t="s">
        <v>19</v>
      </c>
      <c r="EM9" s="347"/>
      <c r="EN9" s="347"/>
      <c r="EO9" s="347"/>
      <c r="EP9" s="347"/>
      <c r="EQ9" s="347"/>
      <c r="ER9" s="347"/>
      <c r="ES9" s="347"/>
      <c r="ET9" s="347"/>
      <c r="EU9" s="347"/>
      <c r="EV9" s="347"/>
      <c r="EW9" s="347"/>
      <c r="EX9" s="347"/>
      <c r="EY9" s="347"/>
      <c r="EZ9" s="347"/>
      <c r="FA9" s="347"/>
      <c r="FB9" s="347"/>
      <c r="FC9" s="347"/>
      <c r="FD9" s="347"/>
      <c r="FE9" s="347"/>
    </row>
    <row r="10" spans="97:156" s="3" customFormat="1" ht="12">
      <c r="CS10" s="33"/>
      <c r="CT10" s="33"/>
      <c r="CU10" s="33"/>
      <c r="CV10" s="33"/>
      <c r="CW10" s="33"/>
      <c r="CX10" s="33"/>
      <c r="CY10" s="33"/>
      <c r="CZ10" s="33"/>
      <c r="DA10" s="33"/>
      <c r="DW10" s="73" t="s">
        <v>20</v>
      </c>
      <c r="DX10" s="73"/>
      <c r="DY10" s="74"/>
      <c r="DZ10" s="75"/>
      <c r="EA10" s="75"/>
      <c r="EB10" s="127" t="s">
        <v>20</v>
      </c>
      <c r="EC10" s="127"/>
      <c r="EE10" s="74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3">
        <v>20</v>
      </c>
      <c r="EU10" s="73"/>
      <c r="EV10" s="73"/>
      <c r="EW10" s="128"/>
      <c r="EX10" s="104"/>
      <c r="EY10" s="104"/>
      <c r="EZ10" s="3" t="s">
        <v>4</v>
      </c>
    </row>
    <row r="11" ht="3.75" customHeight="1"/>
    <row r="12" spans="96:100" s="5" customFormat="1" ht="12">
      <c r="CR12" s="6" t="s">
        <v>23</v>
      </c>
      <c r="CS12" s="103" t="s">
        <v>331</v>
      </c>
      <c r="CT12" s="104"/>
      <c r="CU12" s="104"/>
      <c r="CV12" s="5" t="s">
        <v>4</v>
      </c>
    </row>
    <row r="13" spans="51:161" s="5" customFormat="1" ht="14.25">
      <c r="AY13" s="83" t="s">
        <v>24</v>
      </c>
      <c r="AZ13" s="83"/>
      <c r="BA13" s="83"/>
      <c r="BB13" s="83"/>
      <c r="BC13" s="83"/>
      <c r="BD13" s="83"/>
      <c r="BE13" s="83"/>
      <c r="BF13" s="103" t="s">
        <v>331</v>
      </c>
      <c r="BG13" s="104"/>
      <c r="BH13" s="104"/>
      <c r="BI13" s="83" t="s">
        <v>25</v>
      </c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103" t="s">
        <v>332</v>
      </c>
      <c r="CF13" s="104"/>
      <c r="CG13" s="104"/>
      <c r="CH13" s="83" t="s">
        <v>26</v>
      </c>
      <c r="CI13" s="83"/>
      <c r="CJ13" s="83"/>
      <c r="CK13" s="83"/>
      <c r="CL13" s="83"/>
      <c r="CM13" s="103" t="s">
        <v>333</v>
      </c>
      <c r="CN13" s="104"/>
      <c r="CO13" s="104"/>
      <c r="CP13" s="90" t="s">
        <v>27</v>
      </c>
      <c r="CQ13" s="90"/>
      <c r="CR13" s="90"/>
      <c r="CS13" s="90"/>
      <c r="CT13" s="90"/>
      <c r="CU13" s="90"/>
      <c r="CV13" s="90"/>
      <c r="CW13" s="90"/>
      <c r="CX13" s="90"/>
      <c r="ES13" s="107" t="s">
        <v>22</v>
      </c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9"/>
    </row>
    <row r="14" spans="149:161" ht="6.75" customHeight="1" thickBot="1">
      <c r="ES14" s="110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2"/>
    </row>
    <row r="15" spans="59:161" ht="12.75" customHeight="1">
      <c r="BG15" s="133" t="s">
        <v>39</v>
      </c>
      <c r="BH15" s="133"/>
      <c r="BI15" s="133"/>
      <c r="BJ15" s="133"/>
      <c r="BK15" s="74" t="s">
        <v>351</v>
      </c>
      <c r="BL15" s="75"/>
      <c r="BM15" s="75"/>
      <c r="BN15" s="134" t="s">
        <v>20</v>
      </c>
      <c r="BO15" s="134"/>
      <c r="BQ15" s="74" t="s">
        <v>352</v>
      </c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133">
        <v>20</v>
      </c>
      <c r="CG15" s="133"/>
      <c r="CH15" s="133"/>
      <c r="CI15" s="128" t="s">
        <v>331</v>
      </c>
      <c r="CJ15" s="104"/>
      <c r="CK15" s="104"/>
      <c r="CL15" s="1" t="s">
        <v>40</v>
      </c>
      <c r="EQ15" s="2" t="s">
        <v>28</v>
      </c>
      <c r="ES15" s="99" t="s">
        <v>334</v>
      </c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29"/>
    </row>
    <row r="16" spans="1:161" ht="18" customHeight="1">
      <c r="A16" s="134" t="s">
        <v>31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EQ16" s="2" t="s">
        <v>29</v>
      </c>
      <c r="ES16" s="130" t="s">
        <v>335</v>
      </c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2"/>
    </row>
    <row r="17" spans="1:161" ht="11.25" customHeight="1">
      <c r="A17" s="1" t="s">
        <v>32</v>
      </c>
      <c r="AB17" s="135" t="s">
        <v>328</v>
      </c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EQ17" s="2" t="s">
        <v>30</v>
      </c>
      <c r="ES17" s="130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2"/>
    </row>
    <row r="18" spans="147:161" ht="11.25">
      <c r="EQ18" s="2" t="s">
        <v>29</v>
      </c>
      <c r="ES18" s="130" t="s">
        <v>336</v>
      </c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2"/>
    </row>
    <row r="19" spans="147:161" ht="11.25">
      <c r="EQ19" s="2" t="s">
        <v>33</v>
      </c>
      <c r="ES19" s="130" t="s">
        <v>337</v>
      </c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2"/>
    </row>
    <row r="20" spans="1:161" ht="27.75" customHeight="1">
      <c r="A20" s="1" t="s">
        <v>37</v>
      </c>
      <c r="K20" s="358" t="s">
        <v>339</v>
      </c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  <c r="BK20" s="359"/>
      <c r="BL20" s="359"/>
      <c r="BM20" s="359"/>
      <c r="BN20" s="359"/>
      <c r="BO20" s="359"/>
      <c r="BP20" s="359"/>
      <c r="BQ20" s="359"/>
      <c r="BR20" s="359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/>
      <c r="CC20" s="359"/>
      <c r="CD20" s="359"/>
      <c r="CE20" s="359"/>
      <c r="CF20" s="359"/>
      <c r="CG20" s="359"/>
      <c r="CH20" s="359"/>
      <c r="CI20" s="359"/>
      <c r="CJ20" s="359"/>
      <c r="CK20" s="359"/>
      <c r="CL20" s="359"/>
      <c r="CM20" s="359"/>
      <c r="CN20" s="359"/>
      <c r="CO20" s="359"/>
      <c r="CP20" s="359"/>
      <c r="CQ20" s="359"/>
      <c r="CR20" s="359"/>
      <c r="CS20" s="359"/>
      <c r="CT20" s="359"/>
      <c r="CU20" s="359"/>
      <c r="CV20" s="359"/>
      <c r="CW20" s="359"/>
      <c r="CX20" s="359"/>
      <c r="CY20" s="359"/>
      <c r="CZ20" s="358"/>
      <c r="DA20" s="359"/>
      <c r="DB20" s="359"/>
      <c r="DC20" s="359"/>
      <c r="DD20" s="359"/>
      <c r="DE20" s="359"/>
      <c r="DF20" s="359"/>
      <c r="DG20" s="359"/>
      <c r="DH20" s="359"/>
      <c r="DI20" s="359"/>
      <c r="DJ20" s="359"/>
      <c r="DK20" s="359"/>
      <c r="DL20" s="359"/>
      <c r="DM20" s="359"/>
      <c r="DN20" s="359"/>
      <c r="DO20" s="359"/>
      <c r="DP20" s="359"/>
      <c r="EQ20" s="2" t="s">
        <v>34</v>
      </c>
      <c r="ES20" s="130" t="s">
        <v>338</v>
      </c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2"/>
    </row>
    <row r="21" spans="1:161" ht="14.25" customHeight="1" thickBot="1">
      <c r="A21" s="1" t="s">
        <v>38</v>
      </c>
      <c r="EQ21" s="2" t="s">
        <v>35</v>
      </c>
      <c r="ES21" s="137" t="s">
        <v>36</v>
      </c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9"/>
    </row>
    <row r="22" ht="1.5" customHeight="1"/>
    <row r="23" spans="1:161" s="7" customFormat="1" ht="10.5">
      <c r="A23" s="84" t="s">
        <v>41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</row>
    <row r="24" ht="2.25" customHeight="1"/>
    <row r="25" spans="1:161" ht="11.25">
      <c r="A25" s="107" t="s">
        <v>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9"/>
      <c r="BX25" s="56" t="s">
        <v>1</v>
      </c>
      <c r="BY25" s="57"/>
      <c r="BZ25" s="57"/>
      <c r="CA25" s="57"/>
      <c r="CB25" s="57"/>
      <c r="CC25" s="57"/>
      <c r="CD25" s="57"/>
      <c r="CE25" s="58"/>
      <c r="CF25" s="56" t="s">
        <v>2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8"/>
      <c r="CS25" s="56" t="s">
        <v>253</v>
      </c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8"/>
      <c r="DF25" s="118" t="s">
        <v>9</v>
      </c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20"/>
    </row>
    <row r="26" spans="1:161" ht="11.25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2"/>
      <c r="BX26" s="116"/>
      <c r="BY26" s="79"/>
      <c r="BZ26" s="79"/>
      <c r="CA26" s="79"/>
      <c r="CB26" s="79"/>
      <c r="CC26" s="79"/>
      <c r="CD26" s="79"/>
      <c r="CE26" s="117"/>
      <c r="CF26" s="116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117"/>
      <c r="CS26" s="116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117"/>
      <c r="DF26" s="69" t="s">
        <v>3</v>
      </c>
      <c r="DG26" s="70"/>
      <c r="DH26" s="70"/>
      <c r="DI26" s="70"/>
      <c r="DJ26" s="70"/>
      <c r="DK26" s="70"/>
      <c r="DL26" s="105" t="s">
        <v>331</v>
      </c>
      <c r="DM26" s="106"/>
      <c r="DN26" s="106"/>
      <c r="DO26" s="45" t="s">
        <v>4</v>
      </c>
      <c r="DP26" s="45"/>
      <c r="DQ26" s="45"/>
      <c r="DR26" s="46"/>
      <c r="DS26" s="69" t="s">
        <v>3</v>
      </c>
      <c r="DT26" s="70"/>
      <c r="DU26" s="70"/>
      <c r="DV26" s="70"/>
      <c r="DW26" s="70"/>
      <c r="DX26" s="70"/>
      <c r="DY26" s="105" t="s">
        <v>332</v>
      </c>
      <c r="DZ26" s="106"/>
      <c r="EA26" s="106"/>
      <c r="EB26" s="45" t="s">
        <v>4</v>
      </c>
      <c r="EC26" s="45"/>
      <c r="ED26" s="45"/>
      <c r="EE26" s="46"/>
      <c r="EF26" s="69" t="s">
        <v>3</v>
      </c>
      <c r="EG26" s="70"/>
      <c r="EH26" s="70"/>
      <c r="EI26" s="70"/>
      <c r="EJ26" s="70"/>
      <c r="EK26" s="70"/>
      <c r="EL26" s="71" t="s">
        <v>333</v>
      </c>
      <c r="EM26" s="72"/>
      <c r="EN26" s="72"/>
      <c r="EO26" s="45" t="s">
        <v>4</v>
      </c>
      <c r="EP26" s="45"/>
      <c r="EQ26" s="45"/>
      <c r="ER26" s="46"/>
      <c r="ES26" s="56" t="s">
        <v>8</v>
      </c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8"/>
    </row>
    <row r="27" spans="1:161" ht="39" customHeight="1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5"/>
      <c r="BX27" s="59"/>
      <c r="BY27" s="60"/>
      <c r="BZ27" s="60"/>
      <c r="CA27" s="60"/>
      <c r="CB27" s="60"/>
      <c r="CC27" s="60"/>
      <c r="CD27" s="60"/>
      <c r="CE27" s="61"/>
      <c r="CF27" s="59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1"/>
      <c r="CS27" s="59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1"/>
      <c r="DF27" s="47" t="s">
        <v>5</v>
      </c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9"/>
      <c r="DS27" s="47" t="s">
        <v>6</v>
      </c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9"/>
      <c r="EF27" s="47" t="s">
        <v>7</v>
      </c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9"/>
      <c r="ES27" s="59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1"/>
    </row>
    <row r="28" spans="1:161" ht="12" thickBot="1">
      <c r="A28" s="121" t="s">
        <v>10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3"/>
      <c r="BX28" s="124" t="s">
        <v>11</v>
      </c>
      <c r="BY28" s="125"/>
      <c r="BZ28" s="125"/>
      <c r="CA28" s="125"/>
      <c r="CB28" s="125"/>
      <c r="CC28" s="125"/>
      <c r="CD28" s="125"/>
      <c r="CE28" s="126"/>
      <c r="CF28" s="124" t="s">
        <v>12</v>
      </c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6"/>
      <c r="CS28" s="124" t="s">
        <v>13</v>
      </c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6"/>
      <c r="DF28" s="124" t="s">
        <v>14</v>
      </c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6"/>
      <c r="DS28" s="124" t="s">
        <v>15</v>
      </c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6"/>
      <c r="EF28" s="124" t="s">
        <v>16</v>
      </c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6"/>
      <c r="ES28" s="156" t="s">
        <v>17</v>
      </c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8"/>
    </row>
    <row r="29" spans="1:161" ht="12.75" customHeight="1">
      <c r="A29" s="97" t="s">
        <v>42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9" t="s">
        <v>43</v>
      </c>
      <c r="BY29" s="100"/>
      <c r="BZ29" s="100"/>
      <c r="CA29" s="100"/>
      <c r="CB29" s="100"/>
      <c r="CC29" s="100"/>
      <c r="CD29" s="100"/>
      <c r="CE29" s="101"/>
      <c r="CF29" s="102" t="s">
        <v>44</v>
      </c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1"/>
      <c r="CS29" s="102" t="s">
        <v>44</v>
      </c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1"/>
      <c r="DF29" s="42">
        <v>94306.23</v>
      </c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4"/>
      <c r="DS29" s="42">
        <v>0</v>
      </c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4"/>
      <c r="EF29" s="42">
        <v>0</v>
      </c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4"/>
      <c r="ES29" s="161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3"/>
    </row>
    <row r="30" spans="1:161" ht="12.75" customHeigh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130" t="s">
        <v>46</v>
      </c>
      <c r="BY30" s="131"/>
      <c r="BZ30" s="131"/>
      <c r="CA30" s="131"/>
      <c r="CB30" s="131"/>
      <c r="CC30" s="131"/>
      <c r="CD30" s="131"/>
      <c r="CE30" s="147"/>
      <c r="CF30" s="148" t="s">
        <v>44</v>
      </c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47"/>
      <c r="CS30" s="148" t="s">
        <v>44</v>
      </c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47"/>
      <c r="DF30" s="140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2"/>
      <c r="DS30" s="140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2"/>
      <c r="EF30" s="140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2"/>
      <c r="ES30" s="144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6"/>
    </row>
    <row r="31" spans="1:161" ht="12">
      <c r="A31" s="159" t="s">
        <v>47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4" t="s">
        <v>48</v>
      </c>
      <c r="BY31" s="165"/>
      <c r="BZ31" s="165"/>
      <c r="CA31" s="165"/>
      <c r="CB31" s="165"/>
      <c r="CC31" s="165"/>
      <c r="CD31" s="165"/>
      <c r="CE31" s="166"/>
      <c r="CF31" s="148" t="s">
        <v>44</v>
      </c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47"/>
      <c r="CS31" s="153">
        <v>100</v>
      </c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5"/>
      <c r="DF31" s="143">
        <f>DF32+DF35+DF47</f>
        <v>27405873.399999995</v>
      </c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2"/>
      <c r="DS31" s="143">
        <f>DS35+DS32+DS47</f>
        <v>27590526.056799997</v>
      </c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2"/>
      <c r="EF31" s="143">
        <f>EF35+EF32+EF47</f>
        <v>27787670.526272</v>
      </c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2"/>
      <c r="ES31" s="144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6"/>
    </row>
    <row r="32" spans="1:161" ht="22.5" customHeight="1">
      <c r="A32" s="88" t="s">
        <v>49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130" t="s">
        <v>50</v>
      </c>
      <c r="BY32" s="131"/>
      <c r="BZ32" s="131"/>
      <c r="CA32" s="131"/>
      <c r="CB32" s="131"/>
      <c r="CC32" s="131"/>
      <c r="CD32" s="131"/>
      <c r="CE32" s="147"/>
      <c r="CF32" s="148" t="s">
        <v>51</v>
      </c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47"/>
      <c r="CS32" s="149">
        <v>121</v>
      </c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1"/>
      <c r="DF32" s="85">
        <v>320000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152"/>
      <c r="DS32" s="85">
        <v>320000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152"/>
      <c r="EF32" s="85">
        <v>320000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152"/>
      <c r="ES32" s="85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7"/>
    </row>
    <row r="33" spans="1:161" ht="11.25">
      <c r="A33" s="170" t="s">
        <v>52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6" t="s">
        <v>53</v>
      </c>
      <c r="BY33" s="177"/>
      <c r="BZ33" s="177"/>
      <c r="CA33" s="177"/>
      <c r="CB33" s="177"/>
      <c r="CC33" s="177"/>
      <c r="CD33" s="177"/>
      <c r="CE33" s="178"/>
      <c r="CF33" s="182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8"/>
      <c r="CS33" s="91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3"/>
      <c r="DF33" s="50">
        <v>320000</v>
      </c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2"/>
      <c r="DS33" s="66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8"/>
      <c r="EF33" s="66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8"/>
      <c r="ES33" s="202"/>
      <c r="ET33" s="203"/>
      <c r="EU33" s="203"/>
      <c r="EV33" s="203"/>
      <c r="EW33" s="203"/>
      <c r="EX33" s="203"/>
      <c r="EY33" s="203"/>
      <c r="EZ33" s="203"/>
      <c r="FA33" s="203"/>
      <c r="FB33" s="203"/>
      <c r="FC33" s="203"/>
      <c r="FD33" s="203"/>
      <c r="FE33" s="204"/>
    </row>
    <row r="34" spans="1:161" ht="12" thickBot="1">
      <c r="A34" s="172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4"/>
      <c r="BX34" s="179"/>
      <c r="BY34" s="180"/>
      <c r="BZ34" s="180"/>
      <c r="CA34" s="180"/>
      <c r="CB34" s="180"/>
      <c r="CC34" s="180"/>
      <c r="CD34" s="180"/>
      <c r="CE34" s="181"/>
      <c r="CF34" s="183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1"/>
      <c r="CS34" s="184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6"/>
      <c r="DF34" s="53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5"/>
      <c r="DS34" s="167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9"/>
      <c r="EF34" s="167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9"/>
      <c r="ES34" s="205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7"/>
    </row>
    <row r="35" spans="1:161" ht="18.75" customHeight="1">
      <c r="A35" s="189" t="s">
        <v>54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1" t="s">
        <v>55</v>
      </c>
      <c r="BY35" s="192"/>
      <c r="BZ35" s="192"/>
      <c r="CA35" s="192"/>
      <c r="CB35" s="192"/>
      <c r="CC35" s="192"/>
      <c r="CD35" s="192"/>
      <c r="CE35" s="193"/>
      <c r="CF35" s="194" t="s">
        <v>56</v>
      </c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3"/>
      <c r="CS35" s="195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7"/>
      <c r="DF35" s="42">
        <f>DF36+DF38+DF39</f>
        <v>26764807.499999996</v>
      </c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4"/>
      <c r="DS35" s="42">
        <f>DS36+DS38+DS39</f>
        <v>26949460.156799998</v>
      </c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4"/>
      <c r="EF35" s="42">
        <f>EF36+EF38+EF39</f>
        <v>27146604.626272</v>
      </c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4"/>
      <c r="ES35" s="208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3"/>
    </row>
    <row r="36" spans="1:161" ht="47.25" customHeight="1">
      <c r="A36" s="187" t="s">
        <v>57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30" t="s">
        <v>58</v>
      </c>
      <c r="BY36" s="131"/>
      <c r="BZ36" s="131"/>
      <c r="CA36" s="131"/>
      <c r="CB36" s="131"/>
      <c r="CC36" s="131"/>
      <c r="CD36" s="131"/>
      <c r="CE36" s="147"/>
      <c r="CF36" s="148" t="s">
        <v>56</v>
      </c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47"/>
      <c r="CS36" s="149">
        <v>131</v>
      </c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9"/>
      <c r="DF36" s="143">
        <v>25339560.88</v>
      </c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2"/>
      <c r="DS36" s="143">
        <v>25339560.88</v>
      </c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2"/>
      <c r="EF36" s="143">
        <v>25339560.88</v>
      </c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2"/>
      <c r="ES36" s="17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6"/>
    </row>
    <row r="37" spans="1:161" ht="22.5" customHeight="1">
      <c r="A37" s="187" t="s">
        <v>60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30" t="s">
        <v>59</v>
      </c>
      <c r="BY37" s="131"/>
      <c r="BZ37" s="131"/>
      <c r="CA37" s="131"/>
      <c r="CB37" s="131"/>
      <c r="CC37" s="131"/>
      <c r="CD37" s="131"/>
      <c r="CE37" s="147"/>
      <c r="CF37" s="148" t="s">
        <v>56</v>
      </c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47"/>
      <c r="CS37" s="149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9"/>
      <c r="DF37" s="143">
        <v>0</v>
      </c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2"/>
      <c r="DS37" s="143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2"/>
      <c r="EF37" s="143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2"/>
      <c r="ES37" s="17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6"/>
    </row>
    <row r="38" spans="1:161" ht="20.25" customHeight="1">
      <c r="A38" s="209" t="s">
        <v>264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130" t="s">
        <v>263</v>
      </c>
      <c r="BY38" s="131"/>
      <c r="BZ38" s="131"/>
      <c r="CA38" s="131"/>
      <c r="CB38" s="131"/>
      <c r="CC38" s="131"/>
      <c r="CD38" s="131"/>
      <c r="CE38" s="147"/>
      <c r="CF38" s="148" t="s">
        <v>56</v>
      </c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47"/>
      <c r="CS38" s="149">
        <v>131</v>
      </c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9"/>
      <c r="DF38" s="143">
        <v>1302513.17</v>
      </c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2"/>
      <c r="DS38" s="143">
        <f>DF38*1.04+DS39</f>
        <v>1482256.4868</v>
      </c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2"/>
      <c r="EF38" s="143">
        <f>DS38*1.04+EF39</f>
        <v>1674295.246272</v>
      </c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2"/>
      <c r="ES38" s="17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6"/>
    </row>
    <row r="39" spans="1:161" ht="20.25" customHeight="1">
      <c r="A39" s="338" t="s">
        <v>265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130" t="s">
        <v>266</v>
      </c>
      <c r="BY39" s="131"/>
      <c r="BZ39" s="131"/>
      <c r="CA39" s="131"/>
      <c r="CB39" s="131"/>
      <c r="CC39" s="131"/>
      <c r="CD39" s="131"/>
      <c r="CE39" s="147"/>
      <c r="CF39" s="148" t="s">
        <v>56</v>
      </c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47"/>
      <c r="CS39" s="149">
        <v>135</v>
      </c>
      <c r="CT39" s="340"/>
      <c r="CU39" s="340"/>
      <c r="CV39" s="340"/>
      <c r="CW39" s="340"/>
      <c r="CX39" s="340"/>
      <c r="CY39" s="340"/>
      <c r="CZ39" s="340"/>
      <c r="DA39" s="340"/>
      <c r="DB39" s="340"/>
      <c r="DC39" s="340"/>
      <c r="DD39" s="340"/>
      <c r="DE39" s="35"/>
      <c r="DF39" s="211">
        <v>122733.45</v>
      </c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3"/>
      <c r="DS39" s="211">
        <v>127642.79</v>
      </c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3"/>
      <c r="EF39" s="211">
        <v>132748.5</v>
      </c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3"/>
      <c r="ES39" s="175"/>
      <c r="ET39" s="232"/>
      <c r="EU39" s="232"/>
      <c r="EV39" s="232"/>
      <c r="EW39" s="232"/>
      <c r="EX39" s="232"/>
      <c r="EY39" s="232"/>
      <c r="EZ39" s="232"/>
      <c r="FA39" s="232"/>
      <c r="FB39" s="232"/>
      <c r="FC39" s="232"/>
      <c r="FD39" s="232"/>
      <c r="FE39" s="233"/>
    </row>
    <row r="40" spans="1:161" ht="10.5" customHeight="1">
      <c r="A40" s="214" t="s">
        <v>61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164" t="s">
        <v>62</v>
      </c>
      <c r="BY40" s="165"/>
      <c r="BZ40" s="165"/>
      <c r="CA40" s="165"/>
      <c r="CB40" s="165"/>
      <c r="CC40" s="165"/>
      <c r="CD40" s="165"/>
      <c r="CE40" s="166"/>
      <c r="CF40" s="200" t="s">
        <v>63</v>
      </c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6"/>
      <c r="CS40" s="201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1"/>
      <c r="DF40" s="143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2"/>
      <c r="DS40" s="143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2"/>
      <c r="EF40" s="143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2"/>
      <c r="ES40" s="17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6"/>
    </row>
    <row r="41" spans="1:161" ht="10.5" customHeight="1">
      <c r="A41" s="343" t="s">
        <v>52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176" t="s">
        <v>64</v>
      </c>
      <c r="BY41" s="177"/>
      <c r="BZ41" s="177"/>
      <c r="CA41" s="177"/>
      <c r="CB41" s="177"/>
      <c r="CC41" s="177"/>
      <c r="CD41" s="177"/>
      <c r="CE41" s="178"/>
      <c r="CF41" s="182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8"/>
      <c r="CS41" s="216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8"/>
      <c r="DF41" s="224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8"/>
      <c r="DS41" s="224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8"/>
      <c r="EF41" s="224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8"/>
      <c r="ES41" s="228"/>
      <c r="ET41" s="203"/>
      <c r="EU41" s="203"/>
      <c r="EV41" s="203"/>
      <c r="EW41" s="203"/>
      <c r="EX41" s="203"/>
      <c r="EY41" s="203"/>
      <c r="EZ41" s="203"/>
      <c r="FA41" s="203"/>
      <c r="FB41" s="203"/>
      <c r="FC41" s="203"/>
      <c r="FD41" s="203"/>
      <c r="FE41" s="204"/>
    </row>
    <row r="42" spans="1:161" ht="10.5" customHeight="1">
      <c r="A42" s="222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50"/>
      <c r="BY42" s="251"/>
      <c r="BZ42" s="251"/>
      <c r="CA42" s="251"/>
      <c r="CB42" s="251"/>
      <c r="CC42" s="251"/>
      <c r="CD42" s="251"/>
      <c r="CE42" s="252"/>
      <c r="CF42" s="253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2"/>
      <c r="CS42" s="219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1"/>
      <c r="DF42" s="225"/>
      <c r="DG42" s="226"/>
      <c r="DH42" s="226"/>
      <c r="DI42" s="226"/>
      <c r="DJ42" s="226"/>
      <c r="DK42" s="226"/>
      <c r="DL42" s="226"/>
      <c r="DM42" s="226"/>
      <c r="DN42" s="226"/>
      <c r="DO42" s="226"/>
      <c r="DP42" s="226"/>
      <c r="DQ42" s="226"/>
      <c r="DR42" s="227"/>
      <c r="DS42" s="225"/>
      <c r="DT42" s="226"/>
      <c r="DU42" s="226"/>
      <c r="DV42" s="226"/>
      <c r="DW42" s="226"/>
      <c r="DX42" s="226"/>
      <c r="DY42" s="226"/>
      <c r="DZ42" s="226"/>
      <c r="EA42" s="226"/>
      <c r="EB42" s="226"/>
      <c r="EC42" s="226"/>
      <c r="ED42" s="226"/>
      <c r="EE42" s="227"/>
      <c r="EF42" s="225"/>
      <c r="EG42" s="226"/>
      <c r="EH42" s="226"/>
      <c r="EI42" s="226"/>
      <c r="EJ42" s="226"/>
      <c r="EK42" s="226"/>
      <c r="EL42" s="226"/>
      <c r="EM42" s="226"/>
      <c r="EN42" s="226"/>
      <c r="EO42" s="226"/>
      <c r="EP42" s="226"/>
      <c r="EQ42" s="226"/>
      <c r="ER42" s="227"/>
      <c r="ES42" s="229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1"/>
    </row>
    <row r="43" spans="1:161" ht="10.5" customHeight="1">
      <c r="A43" s="234" t="s">
        <v>65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164" t="s">
        <v>66</v>
      </c>
      <c r="BY43" s="165"/>
      <c r="BZ43" s="165"/>
      <c r="CA43" s="165"/>
      <c r="CB43" s="165"/>
      <c r="CC43" s="165"/>
      <c r="CD43" s="165"/>
      <c r="CE43" s="166"/>
      <c r="CF43" s="200" t="s">
        <v>67</v>
      </c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6"/>
      <c r="CS43" s="201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1"/>
      <c r="DF43" s="143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2"/>
      <c r="DS43" s="143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2"/>
      <c r="EF43" s="143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2"/>
      <c r="ES43" s="17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6"/>
    </row>
    <row r="44" spans="1:161" ht="18.75" customHeight="1">
      <c r="A44" s="341" t="s">
        <v>275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341"/>
      <c r="BV44" s="341"/>
      <c r="BW44" s="341"/>
      <c r="BX44" s="263" t="s">
        <v>267</v>
      </c>
      <c r="BY44" s="263"/>
      <c r="BZ44" s="263"/>
      <c r="CA44" s="263"/>
      <c r="CB44" s="263"/>
      <c r="CC44" s="263"/>
      <c r="CD44" s="263"/>
      <c r="CE44" s="263"/>
      <c r="CF44" s="263" t="s">
        <v>67</v>
      </c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342"/>
      <c r="CT44" s="342"/>
      <c r="CU44" s="342"/>
      <c r="CV44" s="342"/>
      <c r="CW44" s="342"/>
      <c r="CX44" s="342"/>
      <c r="CY44" s="342"/>
      <c r="CZ44" s="342"/>
      <c r="DA44" s="342"/>
      <c r="DB44" s="342"/>
      <c r="DC44" s="342"/>
      <c r="DD44" s="342"/>
      <c r="DE44" s="32"/>
      <c r="DF44" s="355"/>
      <c r="DG44" s="355"/>
      <c r="DH44" s="355"/>
      <c r="DI44" s="355"/>
      <c r="DJ44" s="355"/>
      <c r="DK44" s="355"/>
      <c r="DL44" s="355"/>
      <c r="DM44" s="355"/>
      <c r="DN44" s="355"/>
      <c r="DO44" s="355"/>
      <c r="DP44" s="355"/>
      <c r="DQ44" s="355"/>
      <c r="DR44" s="355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8"/>
      <c r="EW44" s="238"/>
      <c r="EX44" s="238"/>
      <c r="EY44" s="238"/>
      <c r="EZ44" s="238"/>
      <c r="FA44" s="238"/>
      <c r="FB44" s="238"/>
      <c r="FC44" s="238"/>
      <c r="FD44" s="238"/>
      <c r="FE44" s="238"/>
    </row>
    <row r="45" spans="1:161" ht="21.75" customHeight="1">
      <c r="A45" s="236" t="s">
        <v>307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50" t="s">
        <v>306</v>
      </c>
      <c r="BY45" s="251"/>
      <c r="BZ45" s="251"/>
      <c r="CA45" s="251"/>
      <c r="CB45" s="251"/>
      <c r="CC45" s="251"/>
      <c r="CD45" s="251"/>
      <c r="CE45" s="252"/>
      <c r="CF45" s="253" t="s">
        <v>67</v>
      </c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2"/>
      <c r="CS45" s="356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1"/>
      <c r="DF45" s="239"/>
      <c r="DG45" s="240"/>
      <c r="DH45" s="240"/>
      <c r="DI45" s="240"/>
      <c r="DJ45" s="240"/>
      <c r="DK45" s="240"/>
      <c r="DL45" s="240"/>
      <c r="DM45" s="240"/>
      <c r="DN45" s="240"/>
      <c r="DO45" s="240"/>
      <c r="DP45" s="240"/>
      <c r="DQ45" s="240"/>
      <c r="DR45" s="241"/>
      <c r="DS45" s="229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42"/>
      <c r="EF45" s="229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42"/>
      <c r="ES45" s="229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1"/>
    </row>
    <row r="46" spans="1:161" ht="21.75" customHeight="1">
      <c r="A46" s="236" t="s">
        <v>276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50" t="s">
        <v>268</v>
      </c>
      <c r="BY46" s="251"/>
      <c r="BZ46" s="251"/>
      <c r="CA46" s="251"/>
      <c r="CB46" s="251"/>
      <c r="CC46" s="251"/>
      <c r="CD46" s="251"/>
      <c r="CE46" s="252"/>
      <c r="CF46" s="148" t="s">
        <v>67</v>
      </c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47"/>
      <c r="CS46" s="201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1"/>
      <c r="DF46" s="143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2"/>
      <c r="DS46" s="143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2"/>
      <c r="EF46" s="143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2"/>
      <c r="ES46" s="17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6"/>
    </row>
    <row r="47" spans="1:161" ht="10.5" customHeight="1">
      <c r="A47" s="189" t="s">
        <v>68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64" t="s">
        <v>69</v>
      </c>
      <c r="BY47" s="165"/>
      <c r="BZ47" s="165"/>
      <c r="CA47" s="165"/>
      <c r="CB47" s="165"/>
      <c r="CC47" s="165"/>
      <c r="CD47" s="165"/>
      <c r="CE47" s="166"/>
      <c r="CF47" s="200" t="s">
        <v>70</v>
      </c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6"/>
      <c r="CS47" s="201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1"/>
      <c r="DF47" s="143">
        <v>321065.9</v>
      </c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2"/>
      <c r="DS47" s="143">
        <f>DF47</f>
        <v>321065.9</v>
      </c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7"/>
      <c r="EF47" s="143">
        <f>DS47</f>
        <v>321065.9</v>
      </c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7"/>
      <c r="ES47" s="17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6"/>
    </row>
    <row r="48" spans="1:161" ht="10.5" customHeight="1">
      <c r="A48" s="248" t="s">
        <v>52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176" t="s">
        <v>71</v>
      </c>
      <c r="BY48" s="177"/>
      <c r="BZ48" s="177"/>
      <c r="CA48" s="177"/>
      <c r="CB48" s="177"/>
      <c r="CC48" s="177"/>
      <c r="CD48" s="177"/>
      <c r="CE48" s="178"/>
      <c r="CF48" s="182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8"/>
      <c r="CS48" s="216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8"/>
      <c r="DF48" s="224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8"/>
      <c r="DS48" s="224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8"/>
      <c r="EF48" s="224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8"/>
      <c r="ES48" s="228"/>
      <c r="ET48" s="203"/>
      <c r="EU48" s="203"/>
      <c r="EV48" s="203"/>
      <c r="EW48" s="203"/>
      <c r="EX48" s="203"/>
      <c r="EY48" s="203"/>
      <c r="EZ48" s="203"/>
      <c r="FA48" s="203"/>
      <c r="FB48" s="203"/>
      <c r="FC48" s="203"/>
      <c r="FD48" s="203"/>
      <c r="FE48" s="204"/>
    </row>
    <row r="49" spans="1:161" ht="10.5" customHeight="1">
      <c r="A49" s="254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0"/>
      <c r="BY49" s="251"/>
      <c r="BZ49" s="251"/>
      <c r="CA49" s="251"/>
      <c r="CB49" s="251"/>
      <c r="CC49" s="251"/>
      <c r="CD49" s="251"/>
      <c r="CE49" s="252"/>
      <c r="CF49" s="253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2"/>
      <c r="CS49" s="219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/>
      <c r="DD49" s="220"/>
      <c r="DE49" s="221"/>
      <c r="DF49" s="225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7"/>
      <c r="DS49" s="225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7"/>
      <c r="EF49" s="225"/>
      <c r="EG49" s="226"/>
      <c r="EH49" s="226"/>
      <c r="EI49" s="226"/>
      <c r="EJ49" s="226"/>
      <c r="EK49" s="226"/>
      <c r="EL49" s="226"/>
      <c r="EM49" s="226"/>
      <c r="EN49" s="226"/>
      <c r="EO49" s="226"/>
      <c r="EP49" s="226"/>
      <c r="EQ49" s="226"/>
      <c r="ER49" s="227"/>
      <c r="ES49" s="229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1"/>
    </row>
    <row r="50" spans="1:161" ht="10.5" customHeight="1">
      <c r="A50" s="189" t="s">
        <v>72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64" t="s">
        <v>73</v>
      </c>
      <c r="BY50" s="165"/>
      <c r="BZ50" s="165"/>
      <c r="CA50" s="165"/>
      <c r="CB50" s="165"/>
      <c r="CC50" s="165"/>
      <c r="CD50" s="165"/>
      <c r="CE50" s="166"/>
      <c r="CF50" s="200" t="s">
        <v>165</v>
      </c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6"/>
      <c r="CS50" s="201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1"/>
      <c r="DF50" s="143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2"/>
      <c r="DS50" s="143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2"/>
      <c r="EF50" s="143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2"/>
      <c r="ES50" s="17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6"/>
    </row>
    <row r="51" spans="1:161" ht="10.5" customHeight="1">
      <c r="A51" s="248" t="s">
        <v>52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176" t="s">
        <v>308</v>
      </c>
      <c r="BY51" s="177"/>
      <c r="BZ51" s="177"/>
      <c r="CA51" s="177"/>
      <c r="CB51" s="177"/>
      <c r="CC51" s="177"/>
      <c r="CD51" s="177"/>
      <c r="CE51" s="178"/>
      <c r="CF51" s="182" t="s">
        <v>309</v>
      </c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8"/>
      <c r="CS51" s="216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8"/>
      <c r="DF51" s="224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8"/>
      <c r="DS51" s="224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8"/>
      <c r="EF51" s="224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8"/>
      <c r="ES51" s="228"/>
      <c r="ET51" s="203"/>
      <c r="EU51" s="203"/>
      <c r="EV51" s="203"/>
      <c r="EW51" s="203"/>
      <c r="EX51" s="203"/>
      <c r="EY51" s="203"/>
      <c r="EZ51" s="203"/>
      <c r="FA51" s="203"/>
      <c r="FB51" s="203"/>
      <c r="FC51" s="203"/>
      <c r="FD51" s="203"/>
      <c r="FE51" s="204"/>
    </row>
    <row r="52" spans="1:161" ht="10.5" customHeight="1">
      <c r="A52" s="254" t="s">
        <v>310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0"/>
      <c r="BY52" s="251"/>
      <c r="BZ52" s="251"/>
      <c r="CA52" s="251"/>
      <c r="CB52" s="251"/>
      <c r="CC52" s="251"/>
      <c r="CD52" s="251"/>
      <c r="CE52" s="252"/>
      <c r="CF52" s="253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2"/>
      <c r="CS52" s="219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0"/>
      <c r="DE52" s="221"/>
      <c r="DF52" s="225"/>
      <c r="DG52" s="226"/>
      <c r="DH52" s="226"/>
      <c r="DI52" s="226"/>
      <c r="DJ52" s="226"/>
      <c r="DK52" s="226"/>
      <c r="DL52" s="226"/>
      <c r="DM52" s="226"/>
      <c r="DN52" s="226"/>
      <c r="DO52" s="226"/>
      <c r="DP52" s="226"/>
      <c r="DQ52" s="226"/>
      <c r="DR52" s="227"/>
      <c r="DS52" s="225"/>
      <c r="DT52" s="226"/>
      <c r="DU52" s="226"/>
      <c r="DV52" s="226"/>
      <c r="DW52" s="226"/>
      <c r="DX52" s="226"/>
      <c r="DY52" s="226"/>
      <c r="DZ52" s="226"/>
      <c r="EA52" s="226"/>
      <c r="EB52" s="226"/>
      <c r="EC52" s="226"/>
      <c r="ED52" s="226"/>
      <c r="EE52" s="227"/>
      <c r="EF52" s="225"/>
      <c r="EG52" s="226"/>
      <c r="EH52" s="226"/>
      <c r="EI52" s="226"/>
      <c r="EJ52" s="226"/>
      <c r="EK52" s="226"/>
      <c r="EL52" s="226"/>
      <c r="EM52" s="226"/>
      <c r="EN52" s="226"/>
      <c r="EO52" s="226"/>
      <c r="EP52" s="226"/>
      <c r="EQ52" s="226"/>
      <c r="ER52" s="227"/>
      <c r="ES52" s="229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1"/>
    </row>
    <row r="53" spans="1:161" ht="10.5" customHeight="1">
      <c r="A53" s="268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164"/>
      <c r="BY53" s="165"/>
      <c r="BZ53" s="165"/>
      <c r="CA53" s="165"/>
      <c r="CB53" s="165"/>
      <c r="CC53" s="165"/>
      <c r="CD53" s="165"/>
      <c r="CE53" s="166"/>
      <c r="CF53" s="200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6"/>
      <c r="CS53" s="201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1"/>
      <c r="DF53" s="143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2"/>
      <c r="DS53" s="143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2"/>
      <c r="EF53" s="143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2"/>
      <c r="ES53" s="17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6"/>
    </row>
    <row r="54" spans="1:161" ht="12.75" customHeight="1">
      <c r="A54" s="189" t="s">
        <v>74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30" t="s">
        <v>75</v>
      </c>
      <c r="BY54" s="131"/>
      <c r="BZ54" s="131"/>
      <c r="CA54" s="131"/>
      <c r="CB54" s="131"/>
      <c r="CC54" s="131"/>
      <c r="CD54" s="131"/>
      <c r="CE54" s="147"/>
      <c r="CF54" s="148" t="s">
        <v>44</v>
      </c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47"/>
      <c r="CS54" s="201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1"/>
      <c r="DF54" s="143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2"/>
      <c r="DS54" s="143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2"/>
      <c r="EF54" s="143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2"/>
      <c r="ES54" s="17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6"/>
    </row>
    <row r="55" spans="1:161" ht="33.75" customHeight="1">
      <c r="A55" s="187" t="s">
        <v>76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30" t="s">
        <v>77</v>
      </c>
      <c r="BY55" s="131"/>
      <c r="BZ55" s="131"/>
      <c r="CA55" s="131"/>
      <c r="CB55" s="131"/>
      <c r="CC55" s="131"/>
      <c r="CD55" s="131"/>
      <c r="CE55" s="147"/>
      <c r="CF55" s="148" t="s">
        <v>78</v>
      </c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47"/>
      <c r="CS55" s="201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1"/>
      <c r="DF55" s="143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2"/>
      <c r="DS55" s="143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2"/>
      <c r="EF55" s="143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2"/>
      <c r="ES55" s="243" t="s">
        <v>44</v>
      </c>
      <c r="ET55" s="244"/>
      <c r="EU55" s="244"/>
      <c r="EV55" s="244"/>
      <c r="EW55" s="244"/>
      <c r="EX55" s="244"/>
      <c r="EY55" s="244"/>
      <c r="EZ55" s="244"/>
      <c r="FA55" s="244"/>
      <c r="FB55" s="244"/>
      <c r="FC55" s="244"/>
      <c r="FD55" s="244"/>
      <c r="FE55" s="245"/>
    </row>
    <row r="56" spans="1:161" ht="10.5" customHeight="1">
      <c r="A56" s="268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164"/>
      <c r="BY56" s="165"/>
      <c r="BZ56" s="165"/>
      <c r="CA56" s="165"/>
      <c r="CB56" s="165"/>
      <c r="CC56" s="165"/>
      <c r="CD56" s="165"/>
      <c r="CE56" s="166"/>
      <c r="CF56" s="200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6"/>
      <c r="CS56" s="201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1"/>
      <c r="DF56" s="354"/>
      <c r="DG56" s="354"/>
      <c r="DH56" s="354"/>
      <c r="DI56" s="354"/>
      <c r="DJ56" s="354"/>
      <c r="DK56" s="354"/>
      <c r="DL56" s="354"/>
      <c r="DM56" s="354"/>
      <c r="DN56" s="354"/>
      <c r="DO56" s="354"/>
      <c r="DP56" s="354"/>
      <c r="DQ56" s="354"/>
      <c r="DR56" s="354"/>
      <c r="DS56" s="143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2"/>
      <c r="EF56" s="143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2"/>
      <c r="ES56" s="243"/>
      <c r="ET56" s="244"/>
      <c r="EU56" s="244"/>
      <c r="EV56" s="244"/>
      <c r="EW56" s="244"/>
      <c r="EX56" s="244"/>
      <c r="EY56" s="244"/>
      <c r="EZ56" s="244"/>
      <c r="FA56" s="244"/>
      <c r="FB56" s="244"/>
      <c r="FC56" s="244"/>
      <c r="FD56" s="244"/>
      <c r="FE56" s="245"/>
    </row>
    <row r="57" spans="1:161" ht="13.5" customHeight="1">
      <c r="A57" s="159" t="s">
        <v>79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4" t="s">
        <v>80</v>
      </c>
      <c r="BY57" s="165"/>
      <c r="BZ57" s="165"/>
      <c r="CA57" s="165"/>
      <c r="CB57" s="165"/>
      <c r="CC57" s="165"/>
      <c r="CD57" s="165"/>
      <c r="CE57" s="166"/>
      <c r="CF57" s="200" t="s">
        <v>44</v>
      </c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6"/>
      <c r="CS57" s="201">
        <v>200</v>
      </c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1"/>
      <c r="DF57" s="143">
        <f>DF58+DF70+DF77+DF81+DF88+DF90</f>
        <v>27500179.630000003</v>
      </c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2"/>
      <c r="DS57" s="143">
        <f>DS58+DS70+DS77+DS81+DS88+DS90</f>
        <v>27590526.0564</v>
      </c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2"/>
      <c r="EF57" s="143">
        <f>EF58+EF70+EF77+EF81+EF88+EF90</f>
        <v>27787670.529856004</v>
      </c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2"/>
      <c r="ES57" s="243"/>
      <c r="ET57" s="244"/>
      <c r="EU57" s="244"/>
      <c r="EV57" s="244"/>
      <c r="EW57" s="244"/>
      <c r="EX57" s="244"/>
      <c r="EY57" s="244"/>
      <c r="EZ57" s="244"/>
      <c r="FA57" s="244"/>
      <c r="FB57" s="244"/>
      <c r="FC57" s="244"/>
      <c r="FD57" s="244"/>
      <c r="FE57" s="245"/>
    </row>
    <row r="58" spans="1:161" ht="22.5" customHeight="1">
      <c r="A58" s="269" t="s">
        <v>81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164" t="s">
        <v>82</v>
      </c>
      <c r="BY58" s="165"/>
      <c r="BZ58" s="165"/>
      <c r="CA58" s="165"/>
      <c r="CB58" s="165"/>
      <c r="CC58" s="165"/>
      <c r="CD58" s="165"/>
      <c r="CE58" s="166"/>
      <c r="CF58" s="200" t="s">
        <v>44</v>
      </c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6"/>
      <c r="CS58" s="271" t="s">
        <v>262</v>
      </c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3"/>
      <c r="DF58" s="143">
        <f>DF59+DF62</f>
        <v>21034192.35</v>
      </c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2"/>
      <c r="DS58" s="143">
        <f>DS59+DS62</f>
        <v>21034192.35</v>
      </c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2"/>
      <c r="EF58" s="143">
        <f>EF59+EF62</f>
        <v>21034192.35</v>
      </c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2"/>
      <c r="ES58" s="243" t="s">
        <v>44</v>
      </c>
      <c r="ET58" s="244"/>
      <c r="EU58" s="244"/>
      <c r="EV58" s="244"/>
      <c r="EW58" s="244"/>
      <c r="EX58" s="244"/>
      <c r="EY58" s="244"/>
      <c r="EZ58" s="244"/>
      <c r="FA58" s="244"/>
      <c r="FB58" s="244"/>
      <c r="FC58" s="244"/>
      <c r="FD58" s="244"/>
      <c r="FE58" s="245"/>
    </row>
    <row r="59" spans="1:161" ht="22.5" customHeight="1">
      <c r="A59" s="187" t="s">
        <v>83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30" t="s">
        <v>84</v>
      </c>
      <c r="BY59" s="131"/>
      <c r="BZ59" s="131"/>
      <c r="CA59" s="131"/>
      <c r="CB59" s="131"/>
      <c r="CC59" s="131"/>
      <c r="CD59" s="131"/>
      <c r="CE59" s="147"/>
      <c r="CF59" s="148" t="s">
        <v>271</v>
      </c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47"/>
      <c r="CS59" s="201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1"/>
      <c r="DF59" s="143">
        <v>16151674.95</v>
      </c>
      <c r="DG59" s="246"/>
      <c r="DH59" s="246"/>
      <c r="DI59" s="246"/>
      <c r="DJ59" s="246"/>
      <c r="DK59" s="246"/>
      <c r="DL59" s="246"/>
      <c r="DM59" s="246"/>
      <c r="DN59" s="246"/>
      <c r="DO59" s="246"/>
      <c r="DP59" s="246"/>
      <c r="DQ59" s="246"/>
      <c r="DR59" s="247"/>
      <c r="DS59" s="143">
        <f>DF59</f>
        <v>16151674.95</v>
      </c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2"/>
      <c r="EF59" s="143">
        <f>DF59</f>
        <v>16151674.95</v>
      </c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2"/>
      <c r="ES59" s="243" t="s">
        <v>44</v>
      </c>
      <c r="ET59" s="244"/>
      <c r="EU59" s="244"/>
      <c r="EV59" s="244"/>
      <c r="EW59" s="244"/>
      <c r="EX59" s="244"/>
      <c r="EY59" s="244"/>
      <c r="EZ59" s="244"/>
      <c r="FA59" s="244"/>
      <c r="FB59" s="244"/>
      <c r="FC59" s="244"/>
      <c r="FD59" s="244"/>
      <c r="FE59" s="245"/>
    </row>
    <row r="60" spans="1:161" ht="10.5" customHeight="1">
      <c r="A60" s="268" t="s">
        <v>85</v>
      </c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130" t="s">
        <v>86</v>
      </c>
      <c r="BY60" s="131"/>
      <c r="BZ60" s="131"/>
      <c r="CA60" s="131"/>
      <c r="CB60" s="131"/>
      <c r="CC60" s="131"/>
      <c r="CD60" s="131"/>
      <c r="CE60" s="147"/>
      <c r="CF60" s="148" t="s">
        <v>87</v>
      </c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47"/>
      <c r="CS60" s="201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1"/>
      <c r="DF60" s="143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2"/>
      <c r="DS60" s="143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2"/>
      <c r="EF60" s="143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2"/>
      <c r="ES60" s="243" t="s">
        <v>44</v>
      </c>
      <c r="ET60" s="244"/>
      <c r="EU60" s="244"/>
      <c r="EV60" s="244"/>
      <c r="EW60" s="244"/>
      <c r="EX60" s="244"/>
      <c r="EY60" s="244"/>
      <c r="EZ60" s="244"/>
      <c r="FA60" s="244"/>
      <c r="FB60" s="244"/>
      <c r="FC60" s="244"/>
      <c r="FD60" s="244"/>
      <c r="FE60" s="245"/>
    </row>
    <row r="61" spans="1:161" ht="22.5" customHeight="1">
      <c r="A61" s="187" t="s">
        <v>88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30" t="s">
        <v>89</v>
      </c>
      <c r="BY61" s="131"/>
      <c r="BZ61" s="131"/>
      <c r="CA61" s="131"/>
      <c r="CB61" s="131"/>
      <c r="CC61" s="131"/>
      <c r="CD61" s="131"/>
      <c r="CE61" s="147"/>
      <c r="CF61" s="148" t="s">
        <v>90</v>
      </c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47"/>
      <c r="CS61" s="201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1"/>
      <c r="DF61" s="143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2"/>
      <c r="DS61" s="143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2"/>
      <c r="EF61" s="143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2"/>
      <c r="ES61" s="243" t="s">
        <v>44</v>
      </c>
      <c r="ET61" s="244"/>
      <c r="EU61" s="244"/>
      <c r="EV61" s="244"/>
      <c r="EW61" s="244"/>
      <c r="EX61" s="244"/>
      <c r="EY61" s="244"/>
      <c r="EZ61" s="244"/>
      <c r="FA61" s="244"/>
      <c r="FB61" s="244"/>
      <c r="FC61" s="244"/>
      <c r="FD61" s="244"/>
      <c r="FE61" s="245"/>
    </row>
    <row r="62" spans="1:161" ht="22.5" customHeight="1">
      <c r="A62" s="187" t="s">
        <v>91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30" t="s">
        <v>92</v>
      </c>
      <c r="BY62" s="131"/>
      <c r="BZ62" s="131"/>
      <c r="CA62" s="131"/>
      <c r="CB62" s="131"/>
      <c r="CC62" s="131"/>
      <c r="CD62" s="131"/>
      <c r="CE62" s="147"/>
      <c r="CF62" s="148" t="s">
        <v>93</v>
      </c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47"/>
      <c r="CS62" s="201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1"/>
      <c r="DF62" s="143">
        <f>DF63</f>
        <v>4882517.4</v>
      </c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2"/>
      <c r="DS62" s="143">
        <f>DS63</f>
        <v>4882517.4</v>
      </c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2"/>
      <c r="EF62" s="143">
        <f>EF63</f>
        <v>4882517.4</v>
      </c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2"/>
      <c r="ES62" s="243" t="s">
        <v>44</v>
      </c>
      <c r="ET62" s="244"/>
      <c r="EU62" s="244"/>
      <c r="EV62" s="244"/>
      <c r="EW62" s="244"/>
      <c r="EX62" s="244"/>
      <c r="EY62" s="244"/>
      <c r="EZ62" s="244"/>
      <c r="FA62" s="244"/>
      <c r="FB62" s="244"/>
      <c r="FC62" s="244"/>
      <c r="FD62" s="244"/>
      <c r="FE62" s="245"/>
    </row>
    <row r="63" spans="1:161" ht="22.5" customHeight="1">
      <c r="A63" s="277" t="s">
        <v>94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8"/>
      <c r="BI63" s="278"/>
      <c r="BJ63" s="278"/>
      <c r="BK63" s="278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130" t="s">
        <v>95</v>
      </c>
      <c r="BY63" s="131"/>
      <c r="BZ63" s="131"/>
      <c r="CA63" s="131"/>
      <c r="CB63" s="131"/>
      <c r="CC63" s="131"/>
      <c r="CD63" s="131"/>
      <c r="CE63" s="147"/>
      <c r="CF63" s="148" t="s">
        <v>93</v>
      </c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47"/>
      <c r="CS63" s="201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1"/>
      <c r="DF63" s="274">
        <v>4882517.4</v>
      </c>
      <c r="DG63" s="275"/>
      <c r="DH63" s="275"/>
      <c r="DI63" s="275"/>
      <c r="DJ63" s="275"/>
      <c r="DK63" s="275"/>
      <c r="DL63" s="275"/>
      <c r="DM63" s="275"/>
      <c r="DN63" s="275"/>
      <c r="DO63" s="275"/>
      <c r="DP63" s="275"/>
      <c r="DQ63" s="275"/>
      <c r="DR63" s="276"/>
      <c r="DS63" s="143">
        <f>DF63</f>
        <v>4882517.4</v>
      </c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2"/>
      <c r="EF63" s="143">
        <f>DS63</f>
        <v>4882517.4</v>
      </c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2"/>
      <c r="ES63" s="243" t="s">
        <v>44</v>
      </c>
      <c r="ET63" s="244"/>
      <c r="EU63" s="244"/>
      <c r="EV63" s="244"/>
      <c r="EW63" s="244"/>
      <c r="EX63" s="244"/>
      <c r="EY63" s="244"/>
      <c r="EZ63" s="244"/>
      <c r="FA63" s="244"/>
      <c r="FB63" s="244"/>
      <c r="FC63" s="244"/>
      <c r="FD63" s="244"/>
      <c r="FE63" s="245"/>
    </row>
    <row r="64" spans="1:161" ht="10.5" customHeight="1" thickBot="1">
      <c r="A64" s="285" t="s">
        <v>96</v>
      </c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6"/>
      <c r="BL64" s="286"/>
      <c r="BM64" s="286"/>
      <c r="BN64" s="286"/>
      <c r="BO64" s="286"/>
      <c r="BP64" s="286"/>
      <c r="BQ64" s="286"/>
      <c r="BR64" s="286"/>
      <c r="BS64" s="286"/>
      <c r="BT64" s="286"/>
      <c r="BU64" s="286"/>
      <c r="BV64" s="286"/>
      <c r="BW64" s="286"/>
      <c r="BX64" s="137" t="s">
        <v>97</v>
      </c>
      <c r="BY64" s="138"/>
      <c r="BZ64" s="138"/>
      <c r="CA64" s="138"/>
      <c r="CB64" s="138"/>
      <c r="CC64" s="138"/>
      <c r="CD64" s="138"/>
      <c r="CE64" s="287"/>
      <c r="CF64" s="288" t="s">
        <v>93</v>
      </c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287"/>
      <c r="CS64" s="289"/>
      <c r="CT64" s="290"/>
      <c r="CU64" s="290"/>
      <c r="CV64" s="290"/>
      <c r="CW64" s="290"/>
      <c r="CX64" s="290"/>
      <c r="CY64" s="290"/>
      <c r="CZ64" s="290"/>
      <c r="DA64" s="290"/>
      <c r="DB64" s="290"/>
      <c r="DC64" s="290"/>
      <c r="DD64" s="290"/>
      <c r="DE64" s="291"/>
      <c r="DF64" s="279"/>
      <c r="DG64" s="280"/>
      <c r="DH64" s="280"/>
      <c r="DI64" s="280"/>
      <c r="DJ64" s="280"/>
      <c r="DK64" s="280"/>
      <c r="DL64" s="280"/>
      <c r="DM64" s="280"/>
      <c r="DN64" s="280"/>
      <c r="DO64" s="280"/>
      <c r="DP64" s="280"/>
      <c r="DQ64" s="280"/>
      <c r="DR64" s="281"/>
      <c r="DS64" s="279"/>
      <c r="DT64" s="280"/>
      <c r="DU64" s="280"/>
      <c r="DV64" s="280"/>
      <c r="DW64" s="280"/>
      <c r="DX64" s="280"/>
      <c r="DY64" s="280"/>
      <c r="DZ64" s="280"/>
      <c r="EA64" s="280"/>
      <c r="EB64" s="280"/>
      <c r="EC64" s="280"/>
      <c r="ED64" s="280"/>
      <c r="EE64" s="281"/>
      <c r="EF64" s="279"/>
      <c r="EG64" s="280"/>
      <c r="EH64" s="280"/>
      <c r="EI64" s="280"/>
      <c r="EJ64" s="280"/>
      <c r="EK64" s="280"/>
      <c r="EL64" s="280"/>
      <c r="EM64" s="280"/>
      <c r="EN64" s="280"/>
      <c r="EO64" s="280"/>
      <c r="EP64" s="280"/>
      <c r="EQ64" s="280"/>
      <c r="ER64" s="281"/>
      <c r="ES64" s="282" t="s">
        <v>44</v>
      </c>
      <c r="ET64" s="283"/>
      <c r="EU64" s="283"/>
      <c r="EV64" s="283"/>
      <c r="EW64" s="283"/>
      <c r="EX64" s="283"/>
      <c r="EY64" s="283"/>
      <c r="EZ64" s="283"/>
      <c r="FA64" s="283"/>
      <c r="FB64" s="283"/>
      <c r="FC64" s="283"/>
      <c r="FD64" s="283"/>
      <c r="FE64" s="284"/>
    </row>
    <row r="65" spans="1:161" ht="10.5" customHeight="1">
      <c r="A65" s="268" t="s">
        <v>98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92"/>
      <c r="BX65" s="130" t="s">
        <v>99</v>
      </c>
      <c r="BY65" s="131"/>
      <c r="BZ65" s="131"/>
      <c r="CA65" s="131"/>
      <c r="CB65" s="131"/>
      <c r="CC65" s="131"/>
      <c r="CD65" s="131"/>
      <c r="CE65" s="147"/>
      <c r="CF65" s="148" t="s">
        <v>100</v>
      </c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47"/>
      <c r="CS65" s="201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1"/>
      <c r="DF65" s="143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2"/>
      <c r="DS65" s="143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2"/>
      <c r="EF65" s="143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2"/>
      <c r="ES65" s="243" t="s">
        <v>44</v>
      </c>
      <c r="ET65" s="244"/>
      <c r="EU65" s="244"/>
      <c r="EV65" s="244"/>
      <c r="EW65" s="244"/>
      <c r="EX65" s="244"/>
      <c r="EY65" s="244"/>
      <c r="EZ65" s="244"/>
      <c r="FA65" s="244"/>
      <c r="FB65" s="244"/>
      <c r="FC65" s="244"/>
      <c r="FD65" s="244"/>
      <c r="FE65" s="245"/>
    </row>
    <row r="66" spans="1:161" ht="24" customHeight="1">
      <c r="A66" s="187" t="s">
        <v>311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293"/>
      <c r="BX66" s="130" t="s">
        <v>102</v>
      </c>
      <c r="BY66" s="131"/>
      <c r="BZ66" s="131"/>
      <c r="CA66" s="131"/>
      <c r="CB66" s="131"/>
      <c r="CC66" s="131"/>
      <c r="CD66" s="131"/>
      <c r="CE66" s="147"/>
      <c r="CF66" s="148" t="s">
        <v>277</v>
      </c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47"/>
      <c r="CS66" s="201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1"/>
      <c r="DF66" s="143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2"/>
      <c r="DS66" s="143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2"/>
      <c r="EF66" s="143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2"/>
      <c r="ES66" s="243" t="s">
        <v>44</v>
      </c>
      <c r="ET66" s="244"/>
      <c r="EU66" s="244"/>
      <c r="EV66" s="244"/>
      <c r="EW66" s="244"/>
      <c r="EX66" s="244"/>
      <c r="EY66" s="244"/>
      <c r="EZ66" s="244"/>
      <c r="FA66" s="244"/>
      <c r="FB66" s="244"/>
      <c r="FC66" s="244"/>
      <c r="FD66" s="244"/>
      <c r="FE66" s="245"/>
    </row>
    <row r="67" spans="1:161" ht="10.5" customHeight="1">
      <c r="A67" s="187" t="s">
        <v>101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293"/>
      <c r="BX67" s="130" t="s">
        <v>105</v>
      </c>
      <c r="BY67" s="131"/>
      <c r="BZ67" s="131"/>
      <c r="CA67" s="131"/>
      <c r="CB67" s="131"/>
      <c r="CC67" s="131"/>
      <c r="CD67" s="131"/>
      <c r="CE67" s="147"/>
      <c r="CF67" s="148" t="s">
        <v>103</v>
      </c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47"/>
      <c r="CS67" s="201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1"/>
      <c r="DF67" s="143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2"/>
      <c r="DS67" s="143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2"/>
      <c r="EF67" s="143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2"/>
      <c r="ES67" s="243" t="s">
        <v>44</v>
      </c>
      <c r="ET67" s="244"/>
      <c r="EU67" s="244"/>
      <c r="EV67" s="244"/>
      <c r="EW67" s="244"/>
      <c r="EX67" s="244"/>
      <c r="EY67" s="244"/>
      <c r="EZ67" s="244"/>
      <c r="FA67" s="244"/>
      <c r="FB67" s="244"/>
      <c r="FC67" s="244"/>
      <c r="FD67" s="244"/>
      <c r="FE67" s="245"/>
    </row>
    <row r="68" spans="1:161" ht="21" customHeight="1">
      <c r="A68" s="187" t="s">
        <v>104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293"/>
      <c r="BX68" s="130" t="s">
        <v>278</v>
      </c>
      <c r="BY68" s="131"/>
      <c r="BZ68" s="131"/>
      <c r="CA68" s="131"/>
      <c r="CB68" s="131"/>
      <c r="CC68" s="131"/>
      <c r="CD68" s="131"/>
      <c r="CE68" s="147"/>
      <c r="CF68" s="148" t="s">
        <v>106</v>
      </c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47"/>
      <c r="CS68" s="201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1"/>
      <c r="DF68" s="143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2"/>
      <c r="DS68" s="143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2"/>
      <c r="EF68" s="143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2"/>
      <c r="ES68" s="243" t="s">
        <v>44</v>
      </c>
      <c r="ET68" s="244"/>
      <c r="EU68" s="244"/>
      <c r="EV68" s="244"/>
      <c r="EW68" s="244"/>
      <c r="EX68" s="244"/>
      <c r="EY68" s="244"/>
      <c r="EZ68" s="244"/>
      <c r="FA68" s="244"/>
      <c r="FB68" s="244"/>
      <c r="FC68" s="244"/>
      <c r="FD68" s="244"/>
      <c r="FE68" s="245"/>
    </row>
    <row r="69" spans="1:161" ht="21.75" customHeight="1">
      <c r="A69" s="277" t="s">
        <v>107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94"/>
      <c r="BX69" s="130" t="s">
        <v>279</v>
      </c>
      <c r="BY69" s="131"/>
      <c r="BZ69" s="131"/>
      <c r="CA69" s="131"/>
      <c r="CB69" s="131"/>
      <c r="CC69" s="131"/>
      <c r="CD69" s="131"/>
      <c r="CE69" s="147"/>
      <c r="CF69" s="148" t="s">
        <v>106</v>
      </c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47"/>
      <c r="CS69" s="201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1"/>
      <c r="DF69" s="143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2"/>
      <c r="DS69" s="143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2"/>
      <c r="EF69" s="143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2"/>
      <c r="ES69" s="243" t="s">
        <v>44</v>
      </c>
      <c r="ET69" s="244"/>
      <c r="EU69" s="244"/>
      <c r="EV69" s="244"/>
      <c r="EW69" s="244"/>
      <c r="EX69" s="244"/>
      <c r="EY69" s="244"/>
      <c r="EZ69" s="244"/>
      <c r="FA69" s="244"/>
      <c r="FB69" s="244"/>
      <c r="FC69" s="244"/>
      <c r="FD69" s="244"/>
      <c r="FE69" s="245"/>
    </row>
    <row r="70" spans="1:161" ht="10.5" customHeight="1">
      <c r="A70" s="88" t="s">
        <v>108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295"/>
      <c r="BX70" s="164" t="s">
        <v>109</v>
      </c>
      <c r="BY70" s="165"/>
      <c r="BZ70" s="165"/>
      <c r="CA70" s="165"/>
      <c r="CB70" s="165"/>
      <c r="CC70" s="165"/>
      <c r="CD70" s="165"/>
      <c r="CE70" s="166"/>
      <c r="CF70" s="200" t="s">
        <v>110</v>
      </c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6"/>
      <c r="CS70" s="201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1"/>
      <c r="DF70" s="143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2"/>
      <c r="DS70" s="143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2"/>
      <c r="EF70" s="143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2"/>
      <c r="ES70" s="243" t="s">
        <v>44</v>
      </c>
      <c r="ET70" s="244"/>
      <c r="EU70" s="244"/>
      <c r="EV70" s="244"/>
      <c r="EW70" s="244"/>
      <c r="EX70" s="244"/>
      <c r="EY70" s="244"/>
      <c r="EZ70" s="244"/>
      <c r="FA70" s="244"/>
      <c r="FB70" s="244"/>
      <c r="FC70" s="244"/>
      <c r="FD70" s="244"/>
      <c r="FE70" s="245"/>
    </row>
    <row r="71" spans="1:161" ht="21.75" customHeight="1">
      <c r="A71" s="187" t="s">
        <v>111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293"/>
      <c r="BX71" s="130" t="s">
        <v>112</v>
      </c>
      <c r="BY71" s="131"/>
      <c r="BZ71" s="131"/>
      <c r="CA71" s="131"/>
      <c r="CB71" s="131"/>
      <c r="CC71" s="131"/>
      <c r="CD71" s="131"/>
      <c r="CE71" s="147"/>
      <c r="CF71" s="148" t="s">
        <v>113</v>
      </c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47"/>
      <c r="CS71" s="201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1"/>
      <c r="DF71" s="143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2"/>
      <c r="DS71" s="143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2"/>
      <c r="EF71" s="143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2"/>
      <c r="ES71" s="243" t="s">
        <v>44</v>
      </c>
      <c r="ET71" s="244"/>
      <c r="EU71" s="244"/>
      <c r="EV71" s="244"/>
      <c r="EW71" s="244"/>
      <c r="EX71" s="244"/>
      <c r="EY71" s="244"/>
      <c r="EZ71" s="244"/>
      <c r="FA71" s="244"/>
      <c r="FB71" s="244"/>
      <c r="FC71" s="244"/>
      <c r="FD71" s="244"/>
      <c r="FE71" s="245"/>
    </row>
    <row r="72" spans="1:161" ht="33.75" customHeight="1">
      <c r="A72" s="277" t="s">
        <v>114</v>
      </c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94"/>
      <c r="BX72" s="130" t="s">
        <v>115</v>
      </c>
      <c r="BY72" s="131"/>
      <c r="BZ72" s="131"/>
      <c r="CA72" s="131"/>
      <c r="CB72" s="131"/>
      <c r="CC72" s="131"/>
      <c r="CD72" s="131"/>
      <c r="CE72" s="147"/>
      <c r="CF72" s="148" t="s">
        <v>116</v>
      </c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47"/>
      <c r="CS72" s="201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1"/>
      <c r="DF72" s="143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2"/>
      <c r="DS72" s="143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2"/>
      <c r="EF72" s="143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2"/>
      <c r="ES72" s="243" t="s">
        <v>44</v>
      </c>
      <c r="ET72" s="244"/>
      <c r="EU72" s="244"/>
      <c r="EV72" s="244"/>
      <c r="EW72" s="244"/>
      <c r="EX72" s="244"/>
      <c r="EY72" s="244"/>
      <c r="EZ72" s="244"/>
      <c r="FA72" s="244"/>
      <c r="FB72" s="244"/>
      <c r="FC72" s="244"/>
      <c r="FD72" s="244"/>
      <c r="FE72" s="245"/>
    </row>
    <row r="73" spans="1:161" ht="10.5" customHeight="1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94"/>
      <c r="BX73" s="130"/>
      <c r="BY73" s="131"/>
      <c r="BZ73" s="131"/>
      <c r="CA73" s="131"/>
      <c r="CB73" s="131"/>
      <c r="CC73" s="131"/>
      <c r="CD73" s="131"/>
      <c r="CE73" s="147"/>
      <c r="CF73" s="148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47"/>
      <c r="CS73" s="201"/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0"/>
      <c r="DE73" s="151"/>
      <c r="DF73" s="143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2"/>
      <c r="DS73" s="143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2"/>
      <c r="EF73" s="143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2"/>
      <c r="ES73" s="296"/>
      <c r="ET73" s="297"/>
      <c r="EU73" s="297"/>
      <c r="EV73" s="297"/>
      <c r="EW73" s="297"/>
      <c r="EX73" s="297"/>
      <c r="EY73" s="297"/>
      <c r="EZ73" s="297"/>
      <c r="FA73" s="297"/>
      <c r="FB73" s="297"/>
      <c r="FC73" s="297"/>
      <c r="FD73" s="297"/>
      <c r="FE73" s="298"/>
    </row>
    <row r="74" spans="1:161" ht="21.75" customHeight="1">
      <c r="A74" s="187" t="s">
        <v>117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293"/>
      <c r="BX74" s="130" t="s">
        <v>118</v>
      </c>
      <c r="BY74" s="131"/>
      <c r="BZ74" s="131"/>
      <c r="CA74" s="131"/>
      <c r="CB74" s="131"/>
      <c r="CC74" s="131"/>
      <c r="CD74" s="131"/>
      <c r="CE74" s="147"/>
      <c r="CF74" s="148" t="s">
        <v>119</v>
      </c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47"/>
      <c r="CS74" s="201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1"/>
      <c r="DF74" s="143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2"/>
      <c r="DS74" s="143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2"/>
      <c r="EF74" s="143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2"/>
      <c r="ES74" s="243" t="s">
        <v>44</v>
      </c>
      <c r="ET74" s="244"/>
      <c r="EU74" s="244"/>
      <c r="EV74" s="244"/>
      <c r="EW74" s="244"/>
      <c r="EX74" s="244"/>
      <c r="EY74" s="244"/>
      <c r="EZ74" s="244"/>
      <c r="FA74" s="244"/>
      <c r="FB74" s="244"/>
      <c r="FC74" s="244"/>
      <c r="FD74" s="244"/>
      <c r="FE74" s="245"/>
    </row>
    <row r="75" spans="1:161" ht="33.75" customHeight="1">
      <c r="A75" s="187" t="s">
        <v>120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293"/>
      <c r="BX75" s="130" t="s">
        <v>121</v>
      </c>
      <c r="BY75" s="131"/>
      <c r="BZ75" s="131"/>
      <c r="CA75" s="131"/>
      <c r="CB75" s="131"/>
      <c r="CC75" s="131"/>
      <c r="CD75" s="131"/>
      <c r="CE75" s="147"/>
      <c r="CF75" s="148" t="s">
        <v>122</v>
      </c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47"/>
      <c r="CS75" s="201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1"/>
      <c r="DF75" s="143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2"/>
      <c r="DS75" s="143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2"/>
      <c r="EF75" s="143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2"/>
      <c r="ES75" s="243" t="s">
        <v>44</v>
      </c>
      <c r="ET75" s="244"/>
      <c r="EU75" s="244"/>
      <c r="EV75" s="244"/>
      <c r="EW75" s="244"/>
      <c r="EX75" s="244"/>
      <c r="EY75" s="244"/>
      <c r="EZ75" s="244"/>
      <c r="FA75" s="244"/>
      <c r="FB75" s="244"/>
      <c r="FC75" s="244"/>
      <c r="FD75" s="244"/>
      <c r="FE75" s="245"/>
    </row>
    <row r="76" spans="1:161" ht="10.5" customHeight="1">
      <c r="A76" s="187" t="s">
        <v>280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293"/>
      <c r="BX76" s="130" t="s">
        <v>123</v>
      </c>
      <c r="BY76" s="131"/>
      <c r="BZ76" s="131"/>
      <c r="CA76" s="131"/>
      <c r="CB76" s="131"/>
      <c r="CC76" s="131"/>
      <c r="CD76" s="131"/>
      <c r="CE76" s="147"/>
      <c r="CF76" s="148" t="s">
        <v>124</v>
      </c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47"/>
      <c r="CS76" s="201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1"/>
      <c r="DF76" s="143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2"/>
      <c r="DS76" s="143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2"/>
      <c r="EF76" s="143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2"/>
      <c r="ES76" s="243" t="s">
        <v>44</v>
      </c>
      <c r="ET76" s="244"/>
      <c r="EU76" s="244"/>
      <c r="EV76" s="244"/>
      <c r="EW76" s="244"/>
      <c r="EX76" s="244"/>
      <c r="EY76" s="244"/>
      <c r="EZ76" s="244"/>
      <c r="FA76" s="244"/>
      <c r="FB76" s="244"/>
      <c r="FC76" s="244"/>
      <c r="FD76" s="244"/>
      <c r="FE76" s="245"/>
    </row>
    <row r="77" spans="1:161" ht="15" customHeight="1">
      <c r="A77" s="88" t="s">
        <v>125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295"/>
      <c r="BX77" s="164" t="s">
        <v>126</v>
      </c>
      <c r="BY77" s="165"/>
      <c r="BZ77" s="165"/>
      <c r="CA77" s="165"/>
      <c r="CB77" s="165"/>
      <c r="CC77" s="165"/>
      <c r="CD77" s="165"/>
      <c r="CE77" s="166"/>
      <c r="CF77" s="200" t="s">
        <v>127</v>
      </c>
      <c r="CG77" s="165"/>
      <c r="CH77" s="165"/>
      <c r="CI77" s="165"/>
      <c r="CJ77" s="165"/>
      <c r="CK77" s="165"/>
      <c r="CL77" s="165"/>
      <c r="CM77" s="165"/>
      <c r="CN77" s="165"/>
      <c r="CO77" s="165"/>
      <c r="CP77" s="165"/>
      <c r="CQ77" s="165"/>
      <c r="CR77" s="166"/>
      <c r="CS77" s="201">
        <v>290</v>
      </c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1"/>
      <c r="DF77" s="143">
        <f>DF78</f>
        <v>235051.19</v>
      </c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2"/>
      <c r="DS77" s="143">
        <f>DS78</f>
        <v>235051.19</v>
      </c>
      <c r="DT77" s="246"/>
      <c r="DU77" s="246"/>
      <c r="DV77" s="246"/>
      <c r="DW77" s="246"/>
      <c r="DX77" s="246"/>
      <c r="DY77" s="246"/>
      <c r="DZ77" s="246"/>
      <c r="EA77" s="246"/>
      <c r="EB77" s="246"/>
      <c r="EC77" s="246"/>
      <c r="ED77" s="246"/>
      <c r="EE77" s="247"/>
      <c r="EF77" s="143">
        <f>EF78</f>
        <v>235051.19</v>
      </c>
      <c r="EG77" s="246"/>
      <c r="EH77" s="246"/>
      <c r="EI77" s="246"/>
      <c r="EJ77" s="246"/>
      <c r="EK77" s="246"/>
      <c r="EL77" s="246"/>
      <c r="EM77" s="246"/>
      <c r="EN77" s="246"/>
      <c r="EO77" s="246"/>
      <c r="EP77" s="246"/>
      <c r="EQ77" s="246"/>
      <c r="ER77" s="247"/>
      <c r="ES77" s="243" t="s">
        <v>44</v>
      </c>
      <c r="ET77" s="244"/>
      <c r="EU77" s="244"/>
      <c r="EV77" s="244"/>
      <c r="EW77" s="244"/>
      <c r="EX77" s="244"/>
      <c r="EY77" s="244"/>
      <c r="EZ77" s="244"/>
      <c r="FA77" s="244"/>
      <c r="FB77" s="244"/>
      <c r="FC77" s="244"/>
      <c r="FD77" s="244"/>
      <c r="FE77" s="245"/>
    </row>
    <row r="78" spans="1:161" ht="21.75" customHeight="1">
      <c r="A78" s="187" t="s">
        <v>128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293"/>
      <c r="BX78" s="130" t="s">
        <v>129</v>
      </c>
      <c r="BY78" s="131"/>
      <c r="BZ78" s="131"/>
      <c r="CA78" s="131"/>
      <c r="CB78" s="131"/>
      <c r="CC78" s="131"/>
      <c r="CD78" s="131"/>
      <c r="CE78" s="147"/>
      <c r="CF78" s="148" t="s">
        <v>130</v>
      </c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47"/>
      <c r="CS78" s="201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1"/>
      <c r="DF78" s="143">
        <v>235051.19</v>
      </c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2"/>
      <c r="DS78" s="143">
        <f>DF78</f>
        <v>235051.19</v>
      </c>
      <c r="DT78" s="246"/>
      <c r="DU78" s="246"/>
      <c r="DV78" s="246"/>
      <c r="DW78" s="246"/>
      <c r="DX78" s="246"/>
      <c r="DY78" s="246"/>
      <c r="DZ78" s="246"/>
      <c r="EA78" s="246"/>
      <c r="EB78" s="246"/>
      <c r="EC78" s="246"/>
      <c r="ED78" s="246"/>
      <c r="EE78" s="247"/>
      <c r="EF78" s="143">
        <f>DS78</f>
        <v>235051.19</v>
      </c>
      <c r="EG78" s="246"/>
      <c r="EH78" s="246"/>
      <c r="EI78" s="246"/>
      <c r="EJ78" s="246"/>
      <c r="EK78" s="246"/>
      <c r="EL78" s="246"/>
      <c r="EM78" s="246"/>
      <c r="EN78" s="246"/>
      <c r="EO78" s="246"/>
      <c r="EP78" s="246"/>
      <c r="EQ78" s="246"/>
      <c r="ER78" s="247"/>
      <c r="ES78" s="243" t="s">
        <v>44</v>
      </c>
      <c r="ET78" s="244"/>
      <c r="EU78" s="244"/>
      <c r="EV78" s="244"/>
      <c r="EW78" s="244"/>
      <c r="EX78" s="244"/>
      <c r="EY78" s="244"/>
      <c r="EZ78" s="244"/>
      <c r="FA78" s="244"/>
      <c r="FB78" s="244"/>
      <c r="FC78" s="244"/>
      <c r="FD78" s="244"/>
      <c r="FE78" s="245"/>
    </row>
    <row r="79" spans="1:161" ht="21.75" customHeight="1">
      <c r="A79" s="187" t="s">
        <v>131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293"/>
      <c r="BX79" s="130" t="s">
        <v>132</v>
      </c>
      <c r="BY79" s="131"/>
      <c r="BZ79" s="131"/>
      <c r="CA79" s="131"/>
      <c r="CB79" s="131"/>
      <c r="CC79" s="131"/>
      <c r="CD79" s="131"/>
      <c r="CE79" s="147"/>
      <c r="CF79" s="148" t="s">
        <v>133</v>
      </c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47"/>
      <c r="CS79" s="153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5"/>
      <c r="DF79" s="143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2"/>
      <c r="DS79" s="143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2"/>
      <c r="EF79" s="143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2"/>
      <c r="ES79" s="243" t="s">
        <v>44</v>
      </c>
      <c r="ET79" s="244"/>
      <c r="EU79" s="244"/>
      <c r="EV79" s="244"/>
      <c r="EW79" s="244"/>
      <c r="EX79" s="244"/>
      <c r="EY79" s="244"/>
      <c r="EZ79" s="244"/>
      <c r="FA79" s="244"/>
      <c r="FB79" s="244"/>
      <c r="FC79" s="244"/>
      <c r="FD79" s="244"/>
      <c r="FE79" s="245"/>
    </row>
    <row r="80" spans="1:161" ht="10.5" customHeight="1">
      <c r="A80" s="187" t="s">
        <v>134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293"/>
      <c r="BX80" s="130" t="s">
        <v>135</v>
      </c>
      <c r="BY80" s="131"/>
      <c r="BZ80" s="131"/>
      <c r="CA80" s="131"/>
      <c r="CB80" s="131"/>
      <c r="CC80" s="131"/>
      <c r="CD80" s="131"/>
      <c r="CE80" s="147"/>
      <c r="CF80" s="148" t="s">
        <v>136</v>
      </c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47"/>
      <c r="CS80" s="153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5"/>
      <c r="DF80" s="143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2"/>
      <c r="DS80" s="143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2"/>
      <c r="EF80" s="143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2"/>
      <c r="ES80" s="243" t="s">
        <v>44</v>
      </c>
      <c r="ET80" s="244"/>
      <c r="EU80" s="244"/>
      <c r="EV80" s="244"/>
      <c r="EW80" s="244"/>
      <c r="EX80" s="244"/>
      <c r="EY80" s="244"/>
      <c r="EZ80" s="244"/>
      <c r="FA80" s="244"/>
      <c r="FB80" s="244"/>
      <c r="FC80" s="244"/>
      <c r="FD80" s="244"/>
      <c r="FE80" s="245"/>
    </row>
    <row r="81" spans="1:161" ht="10.5" customHeight="1">
      <c r="A81" s="88" t="s">
        <v>137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295"/>
      <c r="BX81" s="164" t="s">
        <v>138</v>
      </c>
      <c r="BY81" s="165"/>
      <c r="BZ81" s="165"/>
      <c r="CA81" s="165"/>
      <c r="CB81" s="165"/>
      <c r="CC81" s="165"/>
      <c r="CD81" s="165"/>
      <c r="CE81" s="166"/>
      <c r="CF81" s="200" t="s">
        <v>44</v>
      </c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6"/>
      <c r="CS81" s="153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5"/>
      <c r="DF81" s="143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2"/>
      <c r="DS81" s="143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2"/>
      <c r="EF81" s="143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2"/>
      <c r="ES81" s="243" t="s">
        <v>44</v>
      </c>
      <c r="ET81" s="244"/>
      <c r="EU81" s="244"/>
      <c r="EV81" s="244"/>
      <c r="EW81" s="244"/>
      <c r="EX81" s="244"/>
      <c r="EY81" s="244"/>
      <c r="EZ81" s="244"/>
      <c r="FA81" s="244"/>
      <c r="FB81" s="244"/>
      <c r="FC81" s="244"/>
      <c r="FD81" s="244"/>
      <c r="FE81" s="245"/>
    </row>
    <row r="82" spans="1:161" ht="21.75" customHeight="1">
      <c r="A82" s="187" t="s">
        <v>281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293"/>
      <c r="BX82" s="130" t="s">
        <v>139</v>
      </c>
      <c r="BY82" s="131"/>
      <c r="BZ82" s="131"/>
      <c r="CA82" s="131"/>
      <c r="CB82" s="131"/>
      <c r="CC82" s="131"/>
      <c r="CD82" s="131"/>
      <c r="CE82" s="147"/>
      <c r="CF82" s="148" t="s">
        <v>282</v>
      </c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47"/>
      <c r="CS82" s="153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5"/>
      <c r="DF82" s="143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2"/>
      <c r="DS82" s="143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2"/>
      <c r="EF82" s="143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2"/>
      <c r="ES82" s="243" t="s">
        <v>44</v>
      </c>
      <c r="ET82" s="244"/>
      <c r="EU82" s="244"/>
      <c r="EV82" s="244"/>
      <c r="EW82" s="244"/>
      <c r="EX82" s="244"/>
      <c r="EY82" s="244"/>
      <c r="EZ82" s="244"/>
      <c r="FA82" s="244"/>
      <c r="FB82" s="244"/>
      <c r="FC82" s="244"/>
      <c r="FD82" s="244"/>
      <c r="FE82" s="245"/>
    </row>
    <row r="83" spans="1:161" ht="10.5" customHeight="1">
      <c r="A83" s="187" t="s">
        <v>283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293"/>
      <c r="BX83" s="130" t="s">
        <v>142</v>
      </c>
      <c r="BY83" s="131"/>
      <c r="BZ83" s="131"/>
      <c r="CA83" s="131"/>
      <c r="CB83" s="131"/>
      <c r="CC83" s="131"/>
      <c r="CD83" s="131"/>
      <c r="CE83" s="147"/>
      <c r="CF83" s="148" t="s">
        <v>284</v>
      </c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47"/>
      <c r="CS83" s="153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5"/>
      <c r="DF83" s="143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2"/>
      <c r="DS83" s="143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2"/>
      <c r="EF83" s="143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2"/>
      <c r="ES83" s="243" t="s">
        <v>44</v>
      </c>
      <c r="ET83" s="244"/>
      <c r="EU83" s="244"/>
      <c r="EV83" s="244"/>
      <c r="EW83" s="244"/>
      <c r="EX83" s="244"/>
      <c r="EY83" s="244"/>
      <c r="EZ83" s="244"/>
      <c r="FA83" s="244"/>
      <c r="FB83" s="244"/>
      <c r="FC83" s="244"/>
      <c r="FD83" s="244"/>
      <c r="FE83" s="245"/>
    </row>
    <row r="84" spans="1:161" ht="21.75" customHeight="1">
      <c r="A84" s="187" t="s">
        <v>285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293"/>
      <c r="BX84" s="130" t="s">
        <v>144</v>
      </c>
      <c r="BY84" s="131"/>
      <c r="BZ84" s="131"/>
      <c r="CA84" s="131"/>
      <c r="CB84" s="131"/>
      <c r="CC84" s="131"/>
      <c r="CD84" s="131"/>
      <c r="CE84" s="147"/>
      <c r="CF84" s="148" t="s">
        <v>286</v>
      </c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47"/>
      <c r="CS84" s="153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5"/>
      <c r="DF84" s="143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2"/>
      <c r="DS84" s="143"/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2"/>
      <c r="EF84" s="143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2"/>
      <c r="ES84" s="243" t="s">
        <v>44</v>
      </c>
      <c r="ET84" s="244"/>
      <c r="EU84" s="244"/>
      <c r="EV84" s="244"/>
      <c r="EW84" s="244"/>
      <c r="EX84" s="244"/>
      <c r="EY84" s="244"/>
      <c r="EZ84" s="244"/>
      <c r="FA84" s="244"/>
      <c r="FB84" s="244"/>
      <c r="FC84" s="244"/>
      <c r="FD84" s="244"/>
      <c r="FE84" s="245"/>
    </row>
    <row r="85" spans="1:161" ht="9.75" customHeight="1">
      <c r="A85" s="187" t="s">
        <v>312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293"/>
      <c r="BX85" s="130" t="s">
        <v>287</v>
      </c>
      <c r="BY85" s="131"/>
      <c r="BZ85" s="131"/>
      <c r="CA85" s="131"/>
      <c r="CB85" s="131"/>
      <c r="CC85" s="131"/>
      <c r="CD85" s="131"/>
      <c r="CE85" s="147"/>
      <c r="CF85" s="148" t="s">
        <v>140</v>
      </c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47"/>
      <c r="CS85" s="153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5"/>
      <c r="DF85" s="143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2"/>
      <c r="DS85" s="143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2"/>
      <c r="EF85" s="143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2"/>
      <c r="ES85" s="243" t="s">
        <v>44</v>
      </c>
      <c r="ET85" s="244"/>
      <c r="EU85" s="244"/>
      <c r="EV85" s="244"/>
      <c r="EW85" s="244"/>
      <c r="EX85" s="244"/>
      <c r="EY85" s="244"/>
      <c r="EZ85" s="244"/>
      <c r="FA85" s="244"/>
      <c r="FB85" s="244"/>
      <c r="FC85" s="244"/>
      <c r="FD85" s="244"/>
      <c r="FE85" s="245"/>
    </row>
    <row r="86" spans="1:161" ht="12" customHeight="1">
      <c r="A86" s="187" t="s">
        <v>141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293"/>
      <c r="BX86" s="130" t="s">
        <v>288</v>
      </c>
      <c r="BY86" s="131"/>
      <c r="BZ86" s="131"/>
      <c r="CA86" s="131"/>
      <c r="CB86" s="131"/>
      <c r="CC86" s="131"/>
      <c r="CD86" s="131"/>
      <c r="CE86" s="147"/>
      <c r="CF86" s="148" t="s">
        <v>143</v>
      </c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47"/>
      <c r="CS86" s="153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5"/>
      <c r="DF86" s="143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2"/>
      <c r="DS86" s="143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2"/>
      <c r="EF86" s="143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2"/>
      <c r="ES86" s="243" t="s">
        <v>44</v>
      </c>
      <c r="ET86" s="244"/>
      <c r="EU86" s="244"/>
      <c r="EV86" s="244"/>
      <c r="EW86" s="244"/>
      <c r="EX86" s="244"/>
      <c r="EY86" s="244"/>
      <c r="EZ86" s="244"/>
      <c r="FA86" s="244"/>
      <c r="FB86" s="244"/>
      <c r="FC86" s="244"/>
      <c r="FD86" s="244"/>
      <c r="FE86" s="245"/>
    </row>
    <row r="87" spans="1:161" ht="21.75" customHeight="1">
      <c r="A87" s="187" t="s">
        <v>290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293"/>
      <c r="BX87" s="130" t="s">
        <v>289</v>
      </c>
      <c r="BY87" s="131"/>
      <c r="BZ87" s="131"/>
      <c r="CA87" s="131"/>
      <c r="CB87" s="131"/>
      <c r="CC87" s="131"/>
      <c r="CD87" s="131"/>
      <c r="CE87" s="147"/>
      <c r="CF87" s="148" t="s">
        <v>145</v>
      </c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47"/>
      <c r="CS87" s="153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5"/>
      <c r="DF87" s="143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2"/>
      <c r="DS87" s="143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2"/>
      <c r="EF87" s="143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2"/>
      <c r="ES87" s="243" t="s">
        <v>44</v>
      </c>
      <c r="ET87" s="244"/>
      <c r="EU87" s="244"/>
      <c r="EV87" s="244"/>
      <c r="EW87" s="244"/>
      <c r="EX87" s="244"/>
      <c r="EY87" s="244"/>
      <c r="EZ87" s="244"/>
      <c r="FA87" s="244"/>
      <c r="FB87" s="244"/>
      <c r="FC87" s="244"/>
      <c r="FD87" s="244"/>
      <c r="FE87" s="245"/>
    </row>
    <row r="88" spans="1:161" ht="10.5" customHeight="1">
      <c r="A88" s="88" t="s">
        <v>146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295"/>
      <c r="BX88" s="164" t="s">
        <v>147</v>
      </c>
      <c r="BY88" s="165"/>
      <c r="BZ88" s="165"/>
      <c r="CA88" s="165"/>
      <c r="CB88" s="165"/>
      <c r="CC88" s="165"/>
      <c r="CD88" s="165"/>
      <c r="CE88" s="166"/>
      <c r="CF88" s="200" t="s">
        <v>44</v>
      </c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6"/>
      <c r="CS88" s="153">
        <v>296</v>
      </c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5"/>
      <c r="DF88" s="143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2"/>
      <c r="DS88" s="143"/>
      <c r="DT88" s="141"/>
      <c r="DU88" s="141"/>
      <c r="DV88" s="141"/>
      <c r="DW88" s="141"/>
      <c r="DX88" s="141"/>
      <c r="DY88" s="141"/>
      <c r="DZ88" s="141"/>
      <c r="EA88" s="141"/>
      <c r="EB88" s="141"/>
      <c r="EC88" s="141"/>
      <c r="ED88" s="141"/>
      <c r="EE88" s="142"/>
      <c r="EF88" s="143"/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42"/>
      <c r="ES88" s="243" t="s">
        <v>44</v>
      </c>
      <c r="ET88" s="244"/>
      <c r="EU88" s="244"/>
      <c r="EV88" s="244"/>
      <c r="EW88" s="244"/>
      <c r="EX88" s="244"/>
      <c r="EY88" s="244"/>
      <c r="EZ88" s="244"/>
      <c r="FA88" s="244"/>
      <c r="FB88" s="244"/>
      <c r="FC88" s="244"/>
      <c r="FD88" s="244"/>
      <c r="FE88" s="245"/>
    </row>
    <row r="89" spans="1:161" ht="21.75" customHeight="1">
      <c r="A89" s="187" t="s">
        <v>148</v>
      </c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293"/>
      <c r="BX89" s="130" t="s">
        <v>149</v>
      </c>
      <c r="BY89" s="131"/>
      <c r="BZ89" s="131"/>
      <c r="CA89" s="131"/>
      <c r="CB89" s="131"/>
      <c r="CC89" s="131"/>
      <c r="CD89" s="131"/>
      <c r="CE89" s="147"/>
      <c r="CF89" s="148" t="s">
        <v>150</v>
      </c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47"/>
      <c r="CS89" s="153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5"/>
      <c r="DF89" s="143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2"/>
      <c r="DS89" s="143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2"/>
      <c r="EF89" s="143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2"/>
      <c r="ES89" s="243" t="s">
        <v>44</v>
      </c>
      <c r="ET89" s="244"/>
      <c r="EU89" s="244"/>
      <c r="EV89" s="244"/>
      <c r="EW89" s="244"/>
      <c r="EX89" s="244"/>
      <c r="EY89" s="244"/>
      <c r="EZ89" s="244"/>
      <c r="FA89" s="244"/>
      <c r="FB89" s="244"/>
      <c r="FC89" s="244"/>
      <c r="FD89" s="244"/>
      <c r="FE89" s="245"/>
    </row>
    <row r="90" spans="1:161" ht="12.75" customHeight="1">
      <c r="A90" s="88" t="s">
        <v>151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295"/>
      <c r="BX90" s="164" t="s">
        <v>152</v>
      </c>
      <c r="BY90" s="165"/>
      <c r="BZ90" s="165"/>
      <c r="CA90" s="165"/>
      <c r="CB90" s="165"/>
      <c r="CC90" s="165"/>
      <c r="CD90" s="165"/>
      <c r="CE90" s="166"/>
      <c r="CF90" s="200" t="s">
        <v>44</v>
      </c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6"/>
      <c r="CS90" s="302" t="s">
        <v>324</v>
      </c>
      <c r="CT90" s="303"/>
      <c r="CU90" s="303"/>
      <c r="CV90" s="303"/>
      <c r="CW90" s="303"/>
      <c r="CX90" s="303"/>
      <c r="CY90" s="303"/>
      <c r="CZ90" s="303"/>
      <c r="DA90" s="303"/>
      <c r="DB90" s="303"/>
      <c r="DC90" s="303"/>
      <c r="DD90" s="303"/>
      <c r="DE90" s="304"/>
      <c r="DF90" s="143">
        <f>DF91+DF92+DF93+DF102+DF105</f>
        <v>6230936.09</v>
      </c>
      <c r="DG90" s="141"/>
      <c r="DH90" s="141"/>
      <c r="DI90" s="141"/>
      <c r="DJ90" s="141"/>
      <c r="DK90" s="141"/>
      <c r="DL90" s="141"/>
      <c r="DM90" s="141"/>
      <c r="DN90" s="141"/>
      <c r="DO90" s="141"/>
      <c r="DP90" s="141"/>
      <c r="DQ90" s="141"/>
      <c r="DR90" s="142"/>
      <c r="DS90" s="143">
        <f>DS91+DS92+DS93+DS102+DS105</f>
        <v>6321282.5164</v>
      </c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2"/>
      <c r="EF90" s="143">
        <f>EF91+EF92+EF93+EF102+EF105</f>
        <v>6518426.989856</v>
      </c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2"/>
      <c r="ES90" s="299"/>
      <c r="ET90" s="300"/>
      <c r="EU90" s="300"/>
      <c r="EV90" s="300"/>
      <c r="EW90" s="300"/>
      <c r="EX90" s="300"/>
      <c r="EY90" s="300"/>
      <c r="EZ90" s="300"/>
      <c r="FA90" s="300"/>
      <c r="FB90" s="300"/>
      <c r="FC90" s="300"/>
      <c r="FD90" s="300"/>
      <c r="FE90" s="301"/>
    </row>
    <row r="91" spans="1:161" ht="21.75" customHeight="1" thickBot="1">
      <c r="A91" s="187" t="s">
        <v>153</v>
      </c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293"/>
      <c r="BX91" s="130" t="s">
        <v>154</v>
      </c>
      <c r="BY91" s="131"/>
      <c r="BZ91" s="131"/>
      <c r="CA91" s="131"/>
      <c r="CB91" s="131"/>
      <c r="CC91" s="131"/>
      <c r="CD91" s="131"/>
      <c r="CE91" s="147"/>
      <c r="CF91" s="148" t="s">
        <v>155</v>
      </c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47"/>
      <c r="CS91" s="153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5"/>
      <c r="DF91" s="143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2"/>
      <c r="DS91" s="143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2"/>
      <c r="EF91" s="143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2"/>
      <c r="ES91" s="299"/>
      <c r="ET91" s="300"/>
      <c r="EU91" s="300"/>
      <c r="EV91" s="300"/>
      <c r="EW91" s="300"/>
      <c r="EX91" s="300"/>
      <c r="EY91" s="300"/>
      <c r="EZ91" s="300"/>
      <c r="FA91" s="300"/>
      <c r="FB91" s="300"/>
      <c r="FC91" s="300"/>
      <c r="FD91" s="300"/>
      <c r="FE91" s="301"/>
    </row>
    <row r="92" spans="1:161" ht="21.75" customHeight="1">
      <c r="A92" s="187" t="s">
        <v>156</v>
      </c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293"/>
      <c r="BX92" s="99" t="s">
        <v>157</v>
      </c>
      <c r="BY92" s="100"/>
      <c r="BZ92" s="100"/>
      <c r="CA92" s="100"/>
      <c r="CB92" s="100"/>
      <c r="CC92" s="100"/>
      <c r="CD92" s="100"/>
      <c r="CE92" s="101"/>
      <c r="CF92" s="102" t="s">
        <v>158</v>
      </c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1"/>
      <c r="CS92" s="311"/>
      <c r="CT92" s="312"/>
      <c r="CU92" s="312"/>
      <c r="CV92" s="312"/>
      <c r="CW92" s="312"/>
      <c r="CX92" s="312"/>
      <c r="CY92" s="312"/>
      <c r="CZ92" s="312"/>
      <c r="DA92" s="312"/>
      <c r="DB92" s="312"/>
      <c r="DC92" s="312"/>
      <c r="DD92" s="312"/>
      <c r="DE92" s="313"/>
      <c r="DF92" s="317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4"/>
      <c r="DS92" s="317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4"/>
      <c r="EF92" s="317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4"/>
      <c r="ES92" s="308"/>
      <c r="ET92" s="309"/>
      <c r="EU92" s="309"/>
      <c r="EV92" s="309"/>
      <c r="EW92" s="309"/>
      <c r="EX92" s="309"/>
      <c r="EY92" s="309"/>
      <c r="EZ92" s="309"/>
      <c r="FA92" s="309"/>
      <c r="FB92" s="309"/>
      <c r="FC92" s="309"/>
      <c r="FD92" s="309"/>
      <c r="FE92" s="310"/>
    </row>
    <row r="93" spans="1:161" ht="11.25" customHeight="1">
      <c r="A93" s="268" t="s">
        <v>159</v>
      </c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255"/>
      <c r="BD93" s="255"/>
      <c r="BE93" s="255"/>
      <c r="BF93" s="255"/>
      <c r="BG93" s="255"/>
      <c r="BH93" s="255"/>
      <c r="BI93" s="255"/>
      <c r="BJ93" s="255"/>
      <c r="BK93" s="255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  <c r="BV93" s="255"/>
      <c r="BW93" s="292"/>
      <c r="BX93" s="250" t="s">
        <v>160</v>
      </c>
      <c r="BY93" s="251"/>
      <c r="BZ93" s="251"/>
      <c r="CA93" s="251"/>
      <c r="CB93" s="251"/>
      <c r="CC93" s="251"/>
      <c r="CD93" s="251"/>
      <c r="CE93" s="252"/>
      <c r="CF93" s="253" t="s">
        <v>161</v>
      </c>
      <c r="CG93" s="251"/>
      <c r="CH93" s="251"/>
      <c r="CI93" s="251"/>
      <c r="CJ93" s="251"/>
      <c r="CK93" s="251"/>
      <c r="CL93" s="251"/>
      <c r="CM93" s="251"/>
      <c r="CN93" s="251"/>
      <c r="CO93" s="251"/>
      <c r="CP93" s="251"/>
      <c r="CQ93" s="251"/>
      <c r="CR93" s="252"/>
      <c r="CS93" s="314"/>
      <c r="CT93" s="315"/>
      <c r="CU93" s="315"/>
      <c r="CV93" s="315"/>
      <c r="CW93" s="315"/>
      <c r="CX93" s="315"/>
      <c r="CY93" s="315"/>
      <c r="CZ93" s="315"/>
      <c r="DA93" s="315"/>
      <c r="DB93" s="315"/>
      <c r="DC93" s="315"/>
      <c r="DD93" s="315"/>
      <c r="DE93" s="316"/>
      <c r="DF93" s="321">
        <f>SUM(DF95:DR101)</f>
        <v>3776659.6399999997</v>
      </c>
      <c r="DG93" s="226"/>
      <c r="DH93" s="226"/>
      <c r="DI93" s="226"/>
      <c r="DJ93" s="226"/>
      <c r="DK93" s="226"/>
      <c r="DL93" s="226"/>
      <c r="DM93" s="226"/>
      <c r="DN93" s="226"/>
      <c r="DO93" s="226"/>
      <c r="DP93" s="226"/>
      <c r="DQ93" s="226"/>
      <c r="DR93" s="227"/>
      <c r="DS93" s="321">
        <f>SUM(DS95:EE101)</f>
        <v>3808336.3784</v>
      </c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7"/>
      <c r="EF93" s="321">
        <f>SUM(EF95:ER101)</f>
        <v>3941280.186336</v>
      </c>
      <c r="EG93" s="226"/>
      <c r="EH93" s="226"/>
      <c r="EI93" s="226"/>
      <c r="EJ93" s="226"/>
      <c r="EK93" s="226"/>
      <c r="EL93" s="226"/>
      <c r="EM93" s="226"/>
      <c r="EN93" s="226"/>
      <c r="EO93" s="226"/>
      <c r="EP93" s="226"/>
      <c r="EQ93" s="226"/>
      <c r="ER93" s="227"/>
      <c r="ES93" s="351"/>
      <c r="ET93" s="352"/>
      <c r="EU93" s="352"/>
      <c r="EV93" s="352"/>
      <c r="EW93" s="352"/>
      <c r="EX93" s="352"/>
      <c r="EY93" s="352"/>
      <c r="EZ93" s="352"/>
      <c r="FA93" s="352"/>
      <c r="FB93" s="352"/>
      <c r="FC93" s="352"/>
      <c r="FD93" s="352"/>
      <c r="FE93" s="353"/>
    </row>
    <row r="94" spans="1:161" ht="11.25" customHeight="1">
      <c r="A94" s="258" t="s">
        <v>162</v>
      </c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59"/>
      <c r="BK94" s="259"/>
      <c r="BL94" s="259"/>
      <c r="BM94" s="259"/>
      <c r="BN94" s="259"/>
      <c r="BO94" s="259"/>
      <c r="BP94" s="259"/>
      <c r="BQ94" s="259"/>
      <c r="BR94" s="259"/>
      <c r="BS94" s="259"/>
      <c r="BT94" s="259"/>
      <c r="BU94" s="259"/>
      <c r="BV94" s="259"/>
      <c r="BW94" s="260"/>
      <c r="BX94" s="176"/>
      <c r="BY94" s="177"/>
      <c r="BZ94" s="177"/>
      <c r="CA94" s="177"/>
      <c r="CB94" s="177"/>
      <c r="CC94" s="177"/>
      <c r="CD94" s="177"/>
      <c r="CE94" s="178"/>
      <c r="CF94" s="182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8"/>
      <c r="CS94" s="91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3"/>
      <c r="DF94" s="66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8"/>
      <c r="DS94" s="66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8"/>
      <c r="EF94" s="66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8"/>
      <c r="ES94" s="80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2"/>
    </row>
    <row r="95" spans="1:161" ht="11.25" customHeight="1">
      <c r="A95" s="187" t="s">
        <v>340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293"/>
      <c r="BX95" s="320" t="s">
        <v>254</v>
      </c>
      <c r="BY95" s="95"/>
      <c r="BZ95" s="95"/>
      <c r="CA95" s="95"/>
      <c r="CB95" s="95"/>
      <c r="CC95" s="95"/>
      <c r="CD95" s="95"/>
      <c r="CE95" s="96"/>
      <c r="CF95" s="94" t="s">
        <v>161</v>
      </c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6"/>
      <c r="CS95" s="76">
        <v>221</v>
      </c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8"/>
      <c r="DF95" s="39">
        <v>14544</v>
      </c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1"/>
      <c r="DS95" s="39">
        <f>DF95</f>
        <v>14544</v>
      </c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1"/>
      <c r="EF95" s="39">
        <f>DS95</f>
        <v>14544</v>
      </c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1"/>
      <c r="ES95" s="63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5"/>
    </row>
    <row r="96" spans="1:161" ht="11.25" customHeight="1">
      <c r="A96" s="305" t="s">
        <v>314</v>
      </c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6"/>
      <c r="AI96" s="306"/>
      <c r="AJ96" s="306"/>
      <c r="AK96" s="306"/>
      <c r="AL96" s="306"/>
      <c r="AM96" s="306"/>
      <c r="AN96" s="306"/>
      <c r="AO96" s="306"/>
      <c r="AP96" s="306"/>
      <c r="AQ96" s="306"/>
      <c r="AR96" s="306"/>
      <c r="AS96" s="306"/>
      <c r="AT96" s="306"/>
      <c r="AU96" s="306"/>
      <c r="AV96" s="306"/>
      <c r="AW96" s="306"/>
      <c r="AX96" s="306"/>
      <c r="AY96" s="306"/>
      <c r="AZ96" s="306"/>
      <c r="BA96" s="306"/>
      <c r="BB96" s="306"/>
      <c r="BC96" s="306"/>
      <c r="BD96" s="306"/>
      <c r="BE96" s="306"/>
      <c r="BF96" s="306"/>
      <c r="BG96" s="306"/>
      <c r="BH96" s="306"/>
      <c r="BI96" s="306"/>
      <c r="BJ96" s="306"/>
      <c r="BK96" s="306"/>
      <c r="BL96" s="306"/>
      <c r="BM96" s="306"/>
      <c r="BN96" s="306"/>
      <c r="BO96" s="306"/>
      <c r="BP96" s="306"/>
      <c r="BQ96" s="306"/>
      <c r="BR96" s="306"/>
      <c r="BS96" s="306"/>
      <c r="BT96" s="306"/>
      <c r="BU96" s="306"/>
      <c r="BV96" s="306"/>
      <c r="BW96" s="307"/>
      <c r="BX96" s="320" t="s">
        <v>255</v>
      </c>
      <c r="BY96" s="95"/>
      <c r="BZ96" s="95"/>
      <c r="CA96" s="95"/>
      <c r="CB96" s="95"/>
      <c r="CC96" s="95"/>
      <c r="CD96" s="95"/>
      <c r="CE96" s="96"/>
      <c r="CF96" s="94" t="s">
        <v>161</v>
      </c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6"/>
      <c r="CS96" s="76">
        <v>223</v>
      </c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8"/>
      <c r="DF96" s="39">
        <v>175925.01</v>
      </c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1"/>
      <c r="DS96" s="39">
        <f>ROUND(DF96*1.04,2)</f>
        <v>182962.01</v>
      </c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1"/>
      <c r="EF96" s="39">
        <f>ROUND(DS96*1.04,2)</f>
        <v>190280.49</v>
      </c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1"/>
      <c r="ES96" s="36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8"/>
    </row>
    <row r="97" spans="1:161" ht="11.25" customHeight="1">
      <c r="A97" s="187" t="s">
        <v>341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293"/>
      <c r="BX97" s="320" t="s">
        <v>256</v>
      </c>
      <c r="BY97" s="95"/>
      <c r="BZ97" s="95"/>
      <c r="CA97" s="95"/>
      <c r="CB97" s="95"/>
      <c r="CC97" s="95"/>
      <c r="CD97" s="95"/>
      <c r="CE97" s="96"/>
      <c r="CF97" s="94" t="s">
        <v>161</v>
      </c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6"/>
      <c r="CS97" s="76">
        <v>225</v>
      </c>
      <c r="CT97" s="334"/>
      <c r="CU97" s="334"/>
      <c r="CV97" s="334"/>
      <c r="CW97" s="334"/>
      <c r="CX97" s="334"/>
      <c r="CY97" s="334"/>
      <c r="CZ97" s="334"/>
      <c r="DA97" s="334"/>
      <c r="DB97" s="334"/>
      <c r="DC97" s="334"/>
      <c r="DD97" s="334"/>
      <c r="DE97" s="20"/>
      <c r="DF97" s="39">
        <v>159024.47</v>
      </c>
      <c r="DG97" s="318"/>
      <c r="DH97" s="318"/>
      <c r="DI97" s="318"/>
      <c r="DJ97" s="318"/>
      <c r="DK97" s="318"/>
      <c r="DL97" s="318"/>
      <c r="DM97" s="318"/>
      <c r="DN97" s="318"/>
      <c r="DO97" s="318"/>
      <c r="DP97" s="318"/>
      <c r="DQ97" s="318"/>
      <c r="DR97" s="319"/>
      <c r="DS97" s="39">
        <f>DF97</f>
        <v>159024.47</v>
      </c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1"/>
      <c r="EF97" s="39">
        <f>DS97</f>
        <v>159024.47</v>
      </c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1"/>
      <c r="ES97" s="21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3"/>
    </row>
    <row r="98" spans="1:161" ht="11.25" customHeight="1">
      <c r="A98" s="187" t="s">
        <v>342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293"/>
      <c r="BX98" s="320" t="s">
        <v>257</v>
      </c>
      <c r="BY98" s="95"/>
      <c r="BZ98" s="95"/>
      <c r="CA98" s="95"/>
      <c r="CB98" s="95"/>
      <c r="CC98" s="95"/>
      <c r="CD98" s="95"/>
      <c r="CE98" s="96"/>
      <c r="CF98" s="94" t="s">
        <v>161</v>
      </c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6"/>
      <c r="CS98" s="76">
        <v>226</v>
      </c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8"/>
      <c r="DF98" s="39">
        <v>164272.11000000002</v>
      </c>
      <c r="DG98" s="318"/>
      <c r="DH98" s="318"/>
      <c r="DI98" s="318"/>
      <c r="DJ98" s="318"/>
      <c r="DK98" s="318"/>
      <c r="DL98" s="318"/>
      <c r="DM98" s="318"/>
      <c r="DN98" s="318"/>
      <c r="DO98" s="318"/>
      <c r="DP98" s="318"/>
      <c r="DQ98" s="318"/>
      <c r="DR98" s="319"/>
      <c r="DS98" s="39">
        <f>DF98</f>
        <v>164272.11000000002</v>
      </c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1"/>
      <c r="EF98" s="39">
        <f>DS98</f>
        <v>164272.11000000002</v>
      </c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1"/>
      <c r="ES98" s="63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5"/>
    </row>
    <row r="99" spans="1:161" ht="11.25" customHeight="1">
      <c r="A99" s="187" t="s">
        <v>343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88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293"/>
      <c r="BX99" s="320" t="s">
        <v>258</v>
      </c>
      <c r="BY99" s="95"/>
      <c r="BZ99" s="95"/>
      <c r="CA99" s="95"/>
      <c r="CB99" s="95"/>
      <c r="CC99" s="95"/>
      <c r="CD99" s="95"/>
      <c r="CE99" s="96"/>
      <c r="CF99" s="94" t="s">
        <v>161</v>
      </c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6"/>
      <c r="CS99" s="76">
        <v>226003</v>
      </c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8"/>
      <c r="DF99" s="39">
        <v>3115993.46</v>
      </c>
      <c r="DG99" s="318"/>
      <c r="DH99" s="318"/>
      <c r="DI99" s="318"/>
      <c r="DJ99" s="318"/>
      <c r="DK99" s="318"/>
      <c r="DL99" s="318"/>
      <c r="DM99" s="318"/>
      <c r="DN99" s="318"/>
      <c r="DO99" s="318"/>
      <c r="DP99" s="318"/>
      <c r="DQ99" s="318"/>
      <c r="DR99" s="319"/>
      <c r="DS99" s="39">
        <f>DF99*1.04-100000</f>
        <v>3140633.1984</v>
      </c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1"/>
      <c r="EF99" s="39">
        <f>DS99*1.04</f>
        <v>3266258.5263360003</v>
      </c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1"/>
      <c r="ES99" s="63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5"/>
    </row>
    <row r="100" spans="1:161" ht="11.25" customHeight="1">
      <c r="A100" s="187" t="s">
        <v>344</v>
      </c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293"/>
      <c r="BX100" s="320" t="s">
        <v>259</v>
      </c>
      <c r="BY100" s="95"/>
      <c r="BZ100" s="95"/>
      <c r="CA100" s="95"/>
      <c r="CB100" s="95"/>
      <c r="CC100" s="95"/>
      <c r="CD100" s="95"/>
      <c r="CE100" s="96"/>
      <c r="CF100" s="94" t="s">
        <v>161</v>
      </c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6"/>
      <c r="CS100" s="76">
        <v>310</v>
      </c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8"/>
      <c r="DF100" s="39">
        <v>65000</v>
      </c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1"/>
      <c r="DS100" s="39">
        <f>DF100</f>
        <v>65000</v>
      </c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1"/>
      <c r="EF100" s="39">
        <f>DS100</f>
        <v>65000</v>
      </c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1"/>
      <c r="ES100" s="63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5"/>
    </row>
    <row r="101" spans="1:161" ht="11.25" customHeight="1">
      <c r="A101" s="187" t="s">
        <v>345</v>
      </c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293"/>
      <c r="BX101" s="320" t="s">
        <v>353</v>
      </c>
      <c r="BY101" s="95"/>
      <c r="BZ101" s="95"/>
      <c r="CA101" s="95"/>
      <c r="CB101" s="95"/>
      <c r="CC101" s="95"/>
      <c r="CD101" s="95"/>
      <c r="CE101" s="96"/>
      <c r="CF101" s="94" t="s">
        <v>161</v>
      </c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6"/>
      <c r="CS101" s="76">
        <v>340</v>
      </c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8"/>
      <c r="DF101" s="39">
        <v>81900.59</v>
      </c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1"/>
      <c r="DS101" s="39">
        <f>DF101</f>
        <v>81900.59</v>
      </c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1"/>
      <c r="EF101" s="39">
        <f>DS101</f>
        <v>81900.59</v>
      </c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1"/>
      <c r="ES101" s="63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5"/>
    </row>
    <row r="102" spans="1:161" ht="11.25" customHeight="1">
      <c r="A102" s="261" t="s">
        <v>313</v>
      </c>
      <c r="B102" s="262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2"/>
      <c r="BB102" s="262"/>
      <c r="BC102" s="262"/>
      <c r="BD102" s="262"/>
      <c r="BE102" s="262"/>
      <c r="BF102" s="262"/>
      <c r="BG102" s="262"/>
      <c r="BH102" s="262"/>
      <c r="BI102" s="262"/>
      <c r="BJ102" s="262"/>
      <c r="BK102" s="262"/>
      <c r="BL102" s="262"/>
      <c r="BM102" s="262"/>
      <c r="BN102" s="262"/>
      <c r="BO102" s="262"/>
      <c r="BP102" s="262"/>
      <c r="BQ102" s="262"/>
      <c r="BR102" s="262"/>
      <c r="BS102" s="262"/>
      <c r="BT102" s="262"/>
      <c r="BU102" s="262"/>
      <c r="BV102" s="262"/>
      <c r="BW102" s="262"/>
      <c r="BX102" s="263" t="s">
        <v>164</v>
      </c>
      <c r="BY102" s="263"/>
      <c r="BZ102" s="263"/>
      <c r="CA102" s="263"/>
      <c r="CB102" s="263"/>
      <c r="CC102" s="263"/>
      <c r="CD102" s="263"/>
      <c r="CE102" s="263"/>
      <c r="CF102" s="263" t="s">
        <v>318</v>
      </c>
      <c r="CG102" s="263"/>
      <c r="CH102" s="263"/>
      <c r="CI102" s="263"/>
      <c r="CJ102" s="263"/>
      <c r="CK102" s="263"/>
      <c r="CL102" s="263"/>
      <c r="CM102" s="263"/>
      <c r="CN102" s="263"/>
      <c r="CO102" s="263"/>
      <c r="CP102" s="263"/>
      <c r="CQ102" s="263"/>
      <c r="CR102" s="263"/>
      <c r="CS102" s="264"/>
      <c r="CT102" s="265"/>
      <c r="CU102" s="265"/>
      <c r="CV102" s="265"/>
      <c r="CW102" s="265"/>
      <c r="CX102" s="265"/>
      <c r="CY102" s="265"/>
      <c r="CZ102" s="265"/>
      <c r="DA102" s="265"/>
      <c r="DB102" s="265"/>
      <c r="DC102" s="265"/>
      <c r="DD102" s="265"/>
      <c r="DE102" s="265"/>
      <c r="DF102" s="266">
        <f>DF104</f>
        <v>2454276.45</v>
      </c>
      <c r="DG102" s="267"/>
      <c r="DH102" s="267"/>
      <c r="DI102" s="267"/>
      <c r="DJ102" s="267"/>
      <c r="DK102" s="267"/>
      <c r="DL102" s="267"/>
      <c r="DM102" s="267"/>
      <c r="DN102" s="267"/>
      <c r="DO102" s="267"/>
      <c r="DP102" s="267"/>
      <c r="DQ102" s="267"/>
      <c r="DR102" s="267"/>
      <c r="DS102" s="266">
        <f>DS104</f>
        <v>2512946.1380000003</v>
      </c>
      <c r="DT102" s="267"/>
      <c r="DU102" s="267"/>
      <c r="DV102" s="267"/>
      <c r="DW102" s="267"/>
      <c r="DX102" s="267"/>
      <c r="DY102" s="267"/>
      <c r="DZ102" s="267"/>
      <c r="EA102" s="267"/>
      <c r="EB102" s="267"/>
      <c r="EC102" s="267"/>
      <c r="ED102" s="267"/>
      <c r="EE102" s="267"/>
      <c r="EF102" s="266">
        <f>EF104</f>
        <v>2577146.80352</v>
      </c>
      <c r="EG102" s="267"/>
      <c r="EH102" s="267"/>
      <c r="EI102" s="267"/>
      <c r="EJ102" s="267"/>
      <c r="EK102" s="267"/>
      <c r="EL102" s="267"/>
      <c r="EM102" s="267"/>
      <c r="EN102" s="267"/>
      <c r="EO102" s="267"/>
      <c r="EP102" s="267"/>
      <c r="EQ102" s="267"/>
      <c r="ER102" s="267"/>
      <c r="ES102" s="256"/>
      <c r="ET102" s="257"/>
      <c r="EU102" s="257"/>
      <c r="EV102" s="257"/>
      <c r="EW102" s="257"/>
      <c r="EX102" s="257"/>
      <c r="EY102" s="257"/>
      <c r="EZ102" s="257"/>
      <c r="FA102" s="257"/>
      <c r="FB102" s="257"/>
      <c r="FC102" s="257"/>
      <c r="FD102" s="257"/>
      <c r="FE102" s="257"/>
    </row>
    <row r="103" spans="1:161" ht="11.25" customHeight="1">
      <c r="A103" s="258" t="s">
        <v>162</v>
      </c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59"/>
      <c r="BG103" s="259"/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59"/>
      <c r="BT103" s="259"/>
      <c r="BU103" s="259"/>
      <c r="BV103" s="259"/>
      <c r="BW103" s="260"/>
      <c r="BX103" s="176"/>
      <c r="BY103" s="177"/>
      <c r="BZ103" s="177"/>
      <c r="CA103" s="177"/>
      <c r="CB103" s="177"/>
      <c r="CC103" s="177"/>
      <c r="CD103" s="177"/>
      <c r="CE103" s="178"/>
      <c r="CF103" s="182"/>
      <c r="CG103" s="177"/>
      <c r="CH103" s="177"/>
      <c r="CI103" s="177"/>
      <c r="CJ103" s="177"/>
      <c r="CK103" s="177"/>
      <c r="CL103" s="177"/>
      <c r="CM103" s="177"/>
      <c r="CN103" s="177"/>
      <c r="CO103" s="177"/>
      <c r="CP103" s="177"/>
      <c r="CQ103" s="177"/>
      <c r="CR103" s="178"/>
      <c r="CS103" s="91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3"/>
      <c r="DF103" s="66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8"/>
      <c r="DS103" s="66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8"/>
      <c r="EF103" s="66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8"/>
      <c r="ES103" s="80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2"/>
    </row>
    <row r="104" spans="1:161" ht="11.25" customHeight="1">
      <c r="A104" s="305" t="s">
        <v>314</v>
      </c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  <c r="AA104" s="306"/>
      <c r="AB104" s="306"/>
      <c r="AC104" s="306"/>
      <c r="AD104" s="306"/>
      <c r="AE104" s="306"/>
      <c r="AF104" s="306"/>
      <c r="AG104" s="306"/>
      <c r="AH104" s="306"/>
      <c r="AI104" s="306"/>
      <c r="AJ104" s="306"/>
      <c r="AK104" s="306"/>
      <c r="AL104" s="306"/>
      <c r="AM104" s="306"/>
      <c r="AN104" s="306"/>
      <c r="AO104" s="306"/>
      <c r="AP104" s="306"/>
      <c r="AQ104" s="306"/>
      <c r="AR104" s="306"/>
      <c r="AS104" s="306"/>
      <c r="AT104" s="306"/>
      <c r="AU104" s="306"/>
      <c r="AV104" s="306"/>
      <c r="AW104" s="306"/>
      <c r="AX104" s="306"/>
      <c r="AY104" s="306"/>
      <c r="AZ104" s="306"/>
      <c r="BA104" s="306"/>
      <c r="BB104" s="306"/>
      <c r="BC104" s="306"/>
      <c r="BD104" s="306"/>
      <c r="BE104" s="306"/>
      <c r="BF104" s="306"/>
      <c r="BG104" s="306"/>
      <c r="BH104" s="306"/>
      <c r="BI104" s="306"/>
      <c r="BJ104" s="306"/>
      <c r="BK104" s="306"/>
      <c r="BL104" s="306"/>
      <c r="BM104" s="306"/>
      <c r="BN104" s="306"/>
      <c r="BO104" s="306"/>
      <c r="BP104" s="306"/>
      <c r="BQ104" s="306"/>
      <c r="BR104" s="306"/>
      <c r="BS104" s="306"/>
      <c r="BT104" s="306"/>
      <c r="BU104" s="306"/>
      <c r="BV104" s="306"/>
      <c r="BW104" s="307"/>
      <c r="BX104" s="176" t="s">
        <v>167</v>
      </c>
      <c r="BY104" s="177"/>
      <c r="BZ104" s="177"/>
      <c r="CA104" s="177"/>
      <c r="CB104" s="177"/>
      <c r="CC104" s="177"/>
      <c r="CD104" s="177"/>
      <c r="CE104" s="178"/>
      <c r="CF104" s="182" t="s">
        <v>318</v>
      </c>
      <c r="CG104" s="177"/>
      <c r="CH104" s="177"/>
      <c r="CI104" s="177"/>
      <c r="CJ104" s="177"/>
      <c r="CK104" s="177"/>
      <c r="CL104" s="177"/>
      <c r="CM104" s="177"/>
      <c r="CN104" s="177"/>
      <c r="CO104" s="177"/>
      <c r="CP104" s="177"/>
      <c r="CQ104" s="177"/>
      <c r="CR104" s="178"/>
      <c r="CS104" s="91">
        <v>223</v>
      </c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3"/>
      <c r="DF104" s="66">
        <v>2454276.45</v>
      </c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8"/>
      <c r="DS104" s="66">
        <f>DF104*1.04-39501.37</f>
        <v>2512946.1380000003</v>
      </c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8"/>
      <c r="EF104" s="66">
        <f>DS104*1.04-36317.18</f>
        <v>2577146.80352</v>
      </c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8"/>
      <c r="ES104" s="80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2"/>
    </row>
    <row r="105" spans="1:161" ht="11.25" customHeight="1">
      <c r="A105" s="323" t="s">
        <v>163</v>
      </c>
      <c r="B105" s="324"/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324"/>
      <c r="AV105" s="324"/>
      <c r="AW105" s="324"/>
      <c r="AX105" s="324"/>
      <c r="AY105" s="324"/>
      <c r="AZ105" s="324"/>
      <c r="BA105" s="324"/>
      <c r="BB105" s="324"/>
      <c r="BC105" s="324"/>
      <c r="BD105" s="324"/>
      <c r="BE105" s="324"/>
      <c r="BF105" s="324"/>
      <c r="BG105" s="324"/>
      <c r="BH105" s="324"/>
      <c r="BI105" s="324"/>
      <c r="BJ105" s="324"/>
      <c r="BK105" s="324"/>
      <c r="BL105" s="324"/>
      <c r="BM105" s="324"/>
      <c r="BN105" s="324"/>
      <c r="BO105" s="324"/>
      <c r="BP105" s="324"/>
      <c r="BQ105" s="324"/>
      <c r="BR105" s="324"/>
      <c r="BS105" s="324"/>
      <c r="BT105" s="324"/>
      <c r="BU105" s="324"/>
      <c r="BV105" s="324"/>
      <c r="BW105" s="325"/>
      <c r="BX105" s="130" t="s">
        <v>315</v>
      </c>
      <c r="BY105" s="131"/>
      <c r="BZ105" s="131"/>
      <c r="CA105" s="131"/>
      <c r="CB105" s="131"/>
      <c r="CC105" s="131"/>
      <c r="CD105" s="131"/>
      <c r="CE105" s="147"/>
      <c r="CF105" s="148" t="s">
        <v>165</v>
      </c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47"/>
      <c r="CS105" s="326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5"/>
      <c r="DF105" s="140"/>
      <c r="DG105" s="141"/>
      <c r="DH105" s="141"/>
      <c r="DI105" s="141"/>
      <c r="DJ105" s="141"/>
      <c r="DK105" s="141"/>
      <c r="DL105" s="141"/>
      <c r="DM105" s="141"/>
      <c r="DN105" s="141"/>
      <c r="DO105" s="141"/>
      <c r="DP105" s="141"/>
      <c r="DQ105" s="141"/>
      <c r="DR105" s="142"/>
      <c r="DS105" s="140"/>
      <c r="DT105" s="141"/>
      <c r="DU105" s="141"/>
      <c r="DV105" s="141"/>
      <c r="DW105" s="141"/>
      <c r="DX105" s="141"/>
      <c r="DY105" s="141"/>
      <c r="DZ105" s="141"/>
      <c r="EA105" s="141"/>
      <c r="EB105" s="141"/>
      <c r="EC105" s="141"/>
      <c r="ED105" s="141"/>
      <c r="EE105" s="142"/>
      <c r="EF105" s="140"/>
      <c r="EG105" s="141"/>
      <c r="EH105" s="141"/>
      <c r="EI105" s="141"/>
      <c r="EJ105" s="141"/>
      <c r="EK105" s="141"/>
      <c r="EL105" s="141"/>
      <c r="EM105" s="141"/>
      <c r="EN105" s="141"/>
      <c r="EO105" s="141"/>
      <c r="EP105" s="141"/>
      <c r="EQ105" s="141"/>
      <c r="ER105" s="142"/>
      <c r="ES105" s="322"/>
      <c r="ET105" s="300"/>
      <c r="EU105" s="300"/>
      <c r="EV105" s="300"/>
      <c r="EW105" s="300"/>
      <c r="EX105" s="300"/>
      <c r="EY105" s="300"/>
      <c r="EZ105" s="300"/>
      <c r="FA105" s="300"/>
      <c r="FB105" s="300"/>
      <c r="FC105" s="300"/>
      <c r="FD105" s="300"/>
      <c r="FE105" s="301"/>
    </row>
    <row r="106" spans="1:161" ht="33.75" customHeight="1">
      <c r="A106" s="277" t="s">
        <v>166</v>
      </c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  <c r="AZ106" s="278"/>
      <c r="BA106" s="278"/>
      <c r="BB106" s="278"/>
      <c r="BC106" s="278"/>
      <c r="BD106" s="278"/>
      <c r="BE106" s="278"/>
      <c r="BF106" s="278"/>
      <c r="BG106" s="278"/>
      <c r="BH106" s="278"/>
      <c r="BI106" s="278"/>
      <c r="BJ106" s="278"/>
      <c r="BK106" s="278"/>
      <c r="BL106" s="278"/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94"/>
      <c r="BX106" s="130" t="s">
        <v>316</v>
      </c>
      <c r="BY106" s="131"/>
      <c r="BZ106" s="131"/>
      <c r="CA106" s="131"/>
      <c r="CB106" s="131"/>
      <c r="CC106" s="131"/>
      <c r="CD106" s="131"/>
      <c r="CE106" s="147"/>
      <c r="CF106" s="148" t="s">
        <v>168</v>
      </c>
      <c r="CG106" s="131"/>
      <c r="CH106" s="131"/>
      <c r="CI106" s="131"/>
      <c r="CJ106" s="131"/>
      <c r="CK106" s="131"/>
      <c r="CL106" s="131"/>
      <c r="CM106" s="131"/>
      <c r="CN106" s="131"/>
      <c r="CO106" s="131"/>
      <c r="CP106" s="131"/>
      <c r="CQ106" s="131"/>
      <c r="CR106" s="147"/>
      <c r="CS106" s="326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5"/>
      <c r="DF106" s="140"/>
      <c r="DG106" s="141"/>
      <c r="DH106" s="141"/>
      <c r="DI106" s="141"/>
      <c r="DJ106" s="141"/>
      <c r="DK106" s="141"/>
      <c r="DL106" s="141"/>
      <c r="DM106" s="141"/>
      <c r="DN106" s="141"/>
      <c r="DO106" s="141"/>
      <c r="DP106" s="141"/>
      <c r="DQ106" s="141"/>
      <c r="DR106" s="142"/>
      <c r="DS106" s="140"/>
      <c r="DT106" s="141"/>
      <c r="DU106" s="141"/>
      <c r="DV106" s="141"/>
      <c r="DW106" s="141"/>
      <c r="DX106" s="141"/>
      <c r="DY106" s="141"/>
      <c r="DZ106" s="141"/>
      <c r="EA106" s="141"/>
      <c r="EB106" s="141"/>
      <c r="EC106" s="141"/>
      <c r="ED106" s="141"/>
      <c r="EE106" s="142"/>
      <c r="EF106" s="140"/>
      <c r="EG106" s="141"/>
      <c r="EH106" s="141"/>
      <c r="EI106" s="141"/>
      <c r="EJ106" s="141"/>
      <c r="EK106" s="141"/>
      <c r="EL106" s="141"/>
      <c r="EM106" s="141"/>
      <c r="EN106" s="141"/>
      <c r="EO106" s="141"/>
      <c r="EP106" s="141"/>
      <c r="EQ106" s="141"/>
      <c r="ER106" s="142"/>
      <c r="ES106" s="322"/>
      <c r="ET106" s="300"/>
      <c r="EU106" s="300"/>
      <c r="EV106" s="300"/>
      <c r="EW106" s="300"/>
      <c r="EX106" s="300"/>
      <c r="EY106" s="300"/>
      <c r="EZ106" s="300"/>
      <c r="FA106" s="300"/>
      <c r="FB106" s="300"/>
      <c r="FC106" s="300"/>
      <c r="FD106" s="300"/>
      <c r="FE106" s="301"/>
    </row>
    <row r="107" spans="1:161" ht="22.5" customHeight="1">
      <c r="A107" s="277" t="s">
        <v>169</v>
      </c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8"/>
      <c r="AO107" s="278"/>
      <c r="AP107" s="278"/>
      <c r="AQ107" s="278"/>
      <c r="AR107" s="278"/>
      <c r="AS107" s="278"/>
      <c r="AT107" s="278"/>
      <c r="AU107" s="278"/>
      <c r="AV107" s="278"/>
      <c r="AW107" s="278"/>
      <c r="AX107" s="278"/>
      <c r="AY107" s="278"/>
      <c r="AZ107" s="278"/>
      <c r="BA107" s="278"/>
      <c r="BB107" s="278"/>
      <c r="BC107" s="278"/>
      <c r="BD107" s="278"/>
      <c r="BE107" s="278"/>
      <c r="BF107" s="278"/>
      <c r="BG107" s="278"/>
      <c r="BH107" s="278"/>
      <c r="BI107" s="278"/>
      <c r="BJ107" s="278"/>
      <c r="BK107" s="278"/>
      <c r="BL107" s="278"/>
      <c r="BM107" s="278"/>
      <c r="BN107" s="278"/>
      <c r="BO107" s="278"/>
      <c r="BP107" s="278"/>
      <c r="BQ107" s="278"/>
      <c r="BR107" s="278"/>
      <c r="BS107" s="278"/>
      <c r="BT107" s="278"/>
      <c r="BU107" s="278"/>
      <c r="BV107" s="278"/>
      <c r="BW107" s="294"/>
      <c r="BX107" s="130" t="s">
        <v>317</v>
      </c>
      <c r="BY107" s="131"/>
      <c r="BZ107" s="131"/>
      <c r="CA107" s="131"/>
      <c r="CB107" s="131"/>
      <c r="CC107" s="131"/>
      <c r="CD107" s="131"/>
      <c r="CE107" s="147"/>
      <c r="CF107" s="148" t="s">
        <v>170</v>
      </c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  <c r="CQ107" s="131"/>
      <c r="CR107" s="147"/>
      <c r="CS107" s="326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5"/>
      <c r="DF107" s="140"/>
      <c r="DG107" s="141"/>
      <c r="DH107" s="141"/>
      <c r="DI107" s="141"/>
      <c r="DJ107" s="141"/>
      <c r="DK107" s="141"/>
      <c r="DL107" s="141"/>
      <c r="DM107" s="141"/>
      <c r="DN107" s="141"/>
      <c r="DO107" s="141"/>
      <c r="DP107" s="141"/>
      <c r="DQ107" s="141"/>
      <c r="DR107" s="142"/>
      <c r="DS107" s="140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2"/>
      <c r="EF107" s="140"/>
      <c r="EG107" s="141"/>
      <c r="EH107" s="141"/>
      <c r="EI107" s="141"/>
      <c r="EJ107" s="141"/>
      <c r="EK107" s="141"/>
      <c r="EL107" s="141"/>
      <c r="EM107" s="141"/>
      <c r="EN107" s="141"/>
      <c r="EO107" s="141"/>
      <c r="EP107" s="141"/>
      <c r="EQ107" s="141"/>
      <c r="ER107" s="142"/>
      <c r="ES107" s="322"/>
      <c r="ET107" s="300"/>
      <c r="EU107" s="300"/>
      <c r="EV107" s="300"/>
      <c r="EW107" s="300"/>
      <c r="EX107" s="300"/>
      <c r="EY107" s="300"/>
      <c r="EZ107" s="300"/>
      <c r="FA107" s="300"/>
      <c r="FB107" s="300"/>
      <c r="FC107" s="300"/>
      <c r="FD107" s="300"/>
      <c r="FE107" s="301"/>
    </row>
    <row r="108" spans="1:161" ht="12.75" customHeight="1">
      <c r="A108" s="159" t="s">
        <v>171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327"/>
      <c r="BX108" s="164" t="s">
        <v>172</v>
      </c>
      <c r="BY108" s="165"/>
      <c r="BZ108" s="165"/>
      <c r="CA108" s="165"/>
      <c r="CB108" s="165"/>
      <c r="CC108" s="165"/>
      <c r="CD108" s="165"/>
      <c r="CE108" s="166"/>
      <c r="CF108" s="200" t="s">
        <v>173</v>
      </c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6"/>
      <c r="CS108" s="326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5"/>
      <c r="DF108" s="140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2"/>
      <c r="DS108" s="140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2"/>
      <c r="EF108" s="140"/>
      <c r="EG108" s="141"/>
      <c r="EH108" s="141"/>
      <c r="EI108" s="141"/>
      <c r="EJ108" s="141"/>
      <c r="EK108" s="141"/>
      <c r="EL108" s="141"/>
      <c r="EM108" s="141"/>
      <c r="EN108" s="141"/>
      <c r="EO108" s="141"/>
      <c r="EP108" s="141"/>
      <c r="EQ108" s="141"/>
      <c r="ER108" s="142"/>
      <c r="ES108" s="328" t="s">
        <v>44</v>
      </c>
      <c r="ET108" s="324"/>
      <c r="EU108" s="324"/>
      <c r="EV108" s="324"/>
      <c r="EW108" s="324"/>
      <c r="EX108" s="324"/>
      <c r="EY108" s="324"/>
      <c r="EZ108" s="324"/>
      <c r="FA108" s="324"/>
      <c r="FB108" s="324"/>
      <c r="FC108" s="324"/>
      <c r="FD108" s="324"/>
      <c r="FE108" s="325"/>
    </row>
    <row r="109" spans="1:161" ht="22.5" customHeight="1">
      <c r="A109" s="269" t="s">
        <v>174</v>
      </c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270"/>
      <c r="AU109" s="270"/>
      <c r="AV109" s="270"/>
      <c r="AW109" s="270"/>
      <c r="AX109" s="270"/>
      <c r="AY109" s="270"/>
      <c r="AZ109" s="270"/>
      <c r="BA109" s="270"/>
      <c r="BB109" s="270"/>
      <c r="BC109" s="270"/>
      <c r="BD109" s="270"/>
      <c r="BE109" s="270"/>
      <c r="BF109" s="270"/>
      <c r="BG109" s="270"/>
      <c r="BH109" s="270"/>
      <c r="BI109" s="270"/>
      <c r="BJ109" s="270"/>
      <c r="BK109" s="270"/>
      <c r="BL109" s="270"/>
      <c r="BM109" s="270"/>
      <c r="BN109" s="270"/>
      <c r="BO109" s="270"/>
      <c r="BP109" s="270"/>
      <c r="BQ109" s="270"/>
      <c r="BR109" s="270"/>
      <c r="BS109" s="270"/>
      <c r="BT109" s="270"/>
      <c r="BU109" s="270"/>
      <c r="BV109" s="270"/>
      <c r="BW109" s="329"/>
      <c r="BX109" s="130" t="s">
        <v>175</v>
      </c>
      <c r="BY109" s="131"/>
      <c r="BZ109" s="131"/>
      <c r="CA109" s="131"/>
      <c r="CB109" s="131"/>
      <c r="CC109" s="131"/>
      <c r="CD109" s="131"/>
      <c r="CE109" s="147"/>
      <c r="CF109" s="148"/>
      <c r="CG109" s="131"/>
      <c r="CH109" s="131"/>
      <c r="CI109" s="131"/>
      <c r="CJ109" s="131"/>
      <c r="CK109" s="131"/>
      <c r="CL109" s="131"/>
      <c r="CM109" s="131"/>
      <c r="CN109" s="131"/>
      <c r="CO109" s="131"/>
      <c r="CP109" s="131"/>
      <c r="CQ109" s="131"/>
      <c r="CR109" s="147"/>
      <c r="CS109" s="326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5"/>
      <c r="DF109" s="140"/>
      <c r="DG109" s="141"/>
      <c r="DH109" s="141"/>
      <c r="DI109" s="141"/>
      <c r="DJ109" s="141"/>
      <c r="DK109" s="141"/>
      <c r="DL109" s="141"/>
      <c r="DM109" s="141"/>
      <c r="DN109" s="141"/>
      <c r="DO109" s="141"/>
      <c r="DP109" s="141"/>
      <c r="DQ109" s="141"/>
      <c r="DR109" s="142"/>
      <c r="DS109" s="140"/>
      <c r="DT109" s="141"/>
      <c r="DU109" s="141"/>
      <c r="DV109" s="141"/>
      <c r="DW109" s="141"/>
      <c r="DX109" s="141"/>
      <c r="DY109" s="141"/>
      <c r="DZ109" s="141"/>
      <c r="EA109" s="141"/>
      <c r="EB109" s="141"/>
      <c r="EC109" s="141"/>
      <c r="ED109" s="141"/>
      <c r="EE109" s="142"/>
      <c r="EF109" s="140"/>
      <c r="EG109" s="141"/>
      <c r="EH109" s="141"/>
      <c r="EI109" s="141"/>
      <c r="EJ109" s="141"/>
      <c r="EK109" s="141"/>
      <c r="EL109" s="141"/>
      <c r="EM109" s="141"/>
      <c r="EN109" s="141"/>
      <c r="EO109" s="141"/>
      <c r="EP109" s="141"/>
      <c r="EQ109" s="141"/>
      <c r="ER109" s="142"/>
      <c r="ES109" s="328" t="s">
        <v>44</v>
      </c>
      <c r="ET109" s="324"/>
      <c r="EU109" s="324"/>
      <c r="EV109" s="324"/>
      <c r="EW109" s="324"/>
      <c r="EX109" s="324"/>
      <c r="EY109" s="324"/>
      <c r="EZ109" s="324"/>
      <c r="FA109" s="324"/>
      <c r="FB109" s="324"/>
      <c r="FC109" s="324"/>
      <c r="FD109" s="324"/>
      <c r="FE109" s="325"/>
    </row>
    <row r="110" spans="1:161" ht="12.75" customHeight="1">
      <c r="A110" s="269" t="s">
        <v>176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0"/>
      <c r="AR110" s="270"/>
      <c r="AS110" s="270"/>
      <c r="AT110" s="270"/>
      <c r="AU110" s="270"/>
      <c r="AV110" s="270"/>
      <c r="AW110" s="270"/>
      <c r="AX110" s="270"/>
      <c r="AY110" s="270"/>
      <c r="AZ110" s="270"/>
      <c r="BA110" s="270"/>
      <c r="BB110" s="270"/>
      <c r="BC110" s="270"/>
      <c r="BD110" s="270"/>
      <c r="BE110" s="270"/>
      <c r="BF110" s="270"/>
      <c r="BG110" s="270"/>
      <c r="BH110" s="270"/>
      <c r="BI110" s="270"/>
      <c r="BJ110" s="270"/>
      <c r="BK110" s="270"/>
      <c r="BL110" s="270"/>
      <c r="BM110" s="270"/>
      <c r="BN110" s="270"/>
      <c r="BO110" s="270"/>
      <c r="BP110" s="270"/>
      <c r="BQ110" s="270"/>
      <c r="BR110" s="270"/>
      <c r="BS110" s="270"/>
      <c r="BT110" s="270"/>
      <c r="BU110" s="270"/>
      <c r="BV110" s="270"/>
      <c r="BW110" s="329"/>
      <c r="BX110" s="130" t="s">
        <v>177</v>
      </c>
      <c r="BY110" s="131"/>
      <c r="BZ110" s="131"/>
      <c r="CA110" s="131"/>
      <c r="CB110" s="131"/>
      <c r="CC110" s="131"/>
      <c r="CD110" s="131"/>
      <c r="CE110" s="147"/>
      <c r="CF110" s="148"/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1"/>
      <c r="CQ110" s="131"/>
      <c r="CR110" s="147"/>
      <c r="CS110" s="326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5"/>
      <c r="DF110" s="140"/>
      <c r="DG110" s="141"/>
      <c r="DH110" s="141"/>
      <c r="DI110" s="141"/>
      <c r="DJ110" s="141"/>
      <c r="DK110" s="141"/>
      <c r="DL110" s="141"/>
      <c r="DM110" s="141"/>
      <c r="DN110" s="141"/>
      <c r="DO110" s="141"/>
      <c r="DP110" s="141"/>
      <c r="DQ110" s="141"/>
      <c r="DR110" s="142"/>
      <c r="DS110" s="140"/>
      <c r="DT110" s="141"/>
      <c r="DU110" s="141"/>
      <c r="DV110" s="141"/>
      <c r="DW110" s="141"/>
      <c r="DX110" s="141"/>
      <c r="DY110" s="141"/>
      <c r="DZ110" s="141"/>
      <c r="EA110" s="141"/>
      <c r="EB110" s="141"/>
      <c r="EC110" s="141"/>
      <c r="ED110" s="141"/>
      <c r="EE110" s="142"/>
      <c r="EF110" s="140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1"/>
      <c r="ER110" s="142"/>
      <c r="ES110" s="328" t="s">
        <v>44</v>
      </c>
      <c r="ET110" s="324"/>
      <c r="EU110" s="324"/>
      <c r="EV110" s="324"/>
      <c r="EW110" s="324"/>
      <c r="EX110" s="324"/>
      <c r="EY110" s="324"/>
      <c r="EZ110" s="324"/>
      <c r="FA110" s="324"/>
      <c r="FB110" s="324"/>
      <c r="FC110" s="324"/>
      <c r="FD110" s="324"/>
      <c r="FE110" s="325"/>
    </row>
    <row r="111" spans="1:161" ht="12.75" customHeight="1">
      <c r="A111" s="269" t="s">
        <v>179</v>
      </c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0"/>
      <c r="AH111" s="270"/>
      <c r="AI111" s="270"/>
      <c r="AJ111" s="270"/>
      <c r="AK111" s="270"/>
      <c r="AL111" s="270"/>
      <c r="AM111" s="270"/>
      <c r="AN111" s="270"/>
      <c r="AO111" s="270"/>
      <c r="AP111" s="270"/>
      <c r="AQ111" s="270"/>
      <c r="AR111" s="270"/>
      <c r="AS111" s="270"/>
      <c r="AT111" s="270"/>
      <c r="AU111" s="270"/>
      <c r="AV111" s="270"/>
      <c r="AW111" s="270"/>
      <c r="AX111" s="270"/>
      <c r="AY111" s="270"/>
      <c r="AZ111" s="270"/>
      <c r="BA111" s="270"/>
      <c r="BB111" s="270"/>
      <c r="BC111" s="270"/>
      <c r="BD111" s="270"/>
      <c r="BE111" s="270"/>
      <c r="BF111" s="270"/>
      <c r="BG111" s="270"/>
      <c r="BH111" s="270"/>
      <c r="BI111" s="270"/>
      <c r="BJ111" s="270"/>
      <c r="BK111" s="270"/>
      <c r="BL111" s="270"/>
      <c r="BM111" s="270"/>
      <c r="BN111" s="270"/>
      <c r="BO111" s="270"/>
      <c r="BP111" s="270"/>
      <c r="BQ111" s="270"/>
      <c r="BR111" s="270"/>
      <c r="BS111" s="270"/>
      <c r="BT111" s="270"/>
      <c r="BU111" s="270"/>
      <c r="BV111" s="270"/>
      <c r="BW111" s="329"/>
      <c r="BX111" s="130" t="s">
        <v>178</v>
      </c>
      <c r="BY111" s="131"/>
      <c r="BZ111" s="131"/>
      <c r="CA111" s="131"/>
      <c r="CB111" s="131"/>
      <c r="CC111" s="131"/>
      <c r="CD111" s="131"/>
      <c r="CE111" s="147"/>
      <c r="CF111" s="148"/>
      <c r="CG111" s="131"/>
      <c r="CH111" s="131"/>
      <c r="CI111" s="131"/>
      <c r="CJ111" s="131"/>
      <c r="CK111" s="131"/>
      <c r="CL111" s="131"/>
      <c r="CM111" s="131"/>
      <c r="CN111" s="131"/>
      <c r="CO111" s="131"/>
      <c r="CP111" s="131"/>
      <c r="CQ111" s="131"/>
      <c r="CR111" s="147"/>
      <c r="CS111" s="326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5"/>
      <c r="DF111" s="140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141"/>
      <c r="DQ111" s="141"/>
      <c r="DR111" s="142"/>
      <c r="DS111" s="140"/>
      <c r="DT111" s="141"/>
      <c r="DU111" s="141"/>
      <c r="DV111" s="141"/>
      <c r="DW111" s="141"/>
      <c r="DX111" s="141"/>
      <c r="DY111" s="141"/>
      <c r="DZ111" s="141"/>
      <c r="EA111" s="141"/>
      <c r="EB111" s="141"/>
      <c r="EC111" s="141"/>
      <c r="ED111" s="141"/>
      <c r="EE111" s="142"/>
      <c r="EF111" s="140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141"/>
      <c r="EQ111" s="141"/>
      <c r="ER111" s="142"/>
      <c r="ES111" s="328" t="s">
        <v>44</v>
      </c>
      <c r="ET111" s="324"/>
      <c r="EU111" s="324"/>
      <c r="EV111" s="324"/>
      <c r="EW111" s="324"/>
      <c r="EX111" s="324"/>
      <c r="EY111" s="324"/>
      <c r="EZ111" s="324"/>
      <c r="FA111" s="324"/>
      <c r="FB111" s="324"/>
      <c r="FC111" s="324"/>
      <c r="FD111" s="324"/>
      <c r="FE111" s="325"/>
    </row>
    <row r="112" spans="1:161" ht="12.75" customHeight="1">
      <c r="A112" s="159" t="s">
        <v>180</v>
      </c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327"/>
      <c r="BX112" s="164" t="s">
        <v>181</v>
      </c>
      <c r="BY112" s="165"/>
      <c r="BZ112" s="165"/>
      <c r="CA112" s="165"/>
      <c r="CB112" s="165"/>
      <c r="CC112" s="165"/>
      <c r="CD112" s="165"/>
      <c r="CE112" s="166"/>
      <c r="CF112" s="200" t="s">
        <v>44</v>
      </c>
      <c r="CG112" s="165"/>
      <c r="CH112" s="165"/>
      <c r="CI112" s="165"/>
      <c r="CJ112" s="165"/>
      <c r="CK112" s="165"/>
      <c r="CL112" s="165"/>
      <c r="CM112" s="165"/>
      <c r="CN112" s="165"/>
      <c r="CO112" s="165"/>
      <c r="CP112" s="165"/>
      <c r="CQ112" s="165"/>
      <c r="CR112" s="166"/>
      <c r="CS112" s="326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5"/>
      <c r="DF112" s="140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141"/>
      <c r="DQ112" s="141"/>
      <c r="DR112" s="142"/>
      <c r="DS112" s="140"/>
      <c r="DT112" s="141"/>
      <c r="DU112" s="141"/>
      <c r="DV112" s="141"/>
      <c r="DW112" s="141"/>
      <c r="DX112" s="141"/>
      <c r="DY112" s="141"/>
      <c r="DZ112" s="141"/>
      <c r="EA112" s="141"/>
      <c r="EB112" s="141"/>
      <c r="EC112" s="141"/>
      <c r="ED112" s="141"/>
      <c r="EE112" s="142"/>
      <c r="EF112" s="140"/>
      <c r="EG112" s="141"/>
      <c r="EH112" s="141"/>
      <c r="EI112" s="141"/>
      <c r="EJ112" s="141"/>
      <c r="EK112" s="141"/>
      <c r="EL112" s="141"/>
      <c r="EM112" s="141"/>
      <c r="EN112" s="141"/>
      <c r="EO112" s="141"/>
      <c r="EP112" s="141"/>
      <c r="EQ112" s="141"/>
      <c r="ER112" s="142"/>
      <c r="ES112" s="328" t="s">
        <v>44</v>
      </c>
      <c r="ET112" s="324"/>
      <c r="EU112" s="324"/>
      <c r="EV112" s="324"/>
      <c r="EW112" s="324"/>
      <c r="EX112" s="324"/>
      <c r="EY112" s="324"/>
      <c r="EZ112" s="324"/>
      <c r="FA112" s="324"/>
      <c r="FB112" s="324"/>
      <c r="FC112" s="324"/>
      <c r="FD112" s="324"/>
      <c r="FE112" s="325"/>
    </row>
    <row r="113" spans="1:161" ht="22.5" customHeight="1">
      <c r="A113" s="269" t="s">
        <v>182</v>
      </c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R113" s="270"/>
      <c r="AS113" s="270"/>
      <c r="AT113" s="270"/>
      <c r="AU113" s="270"/>
      <c r="AV113" s="270"/>
      <c r="AW113" s="270"/>
      <c r="AX113" s="270"/>
      <c r="AY113" s="270"/>
      <c r="AZ113" s="270"/>
      <c r="BA113" s="270"/>
      <c r="BB113" s="270"/>
      <c r="BC113" s="270"/>
      <c r="BD113" s="270"/>
      <c r="BE113" s="270"/>
      <c r="BF113" s="270"/>
      <c r="BG113" s="270"/>
      <c r="BH113" s="270"/>
      <c r="BI113" s="270"/>
      <c r="BJ113" s="270"/>
      <c r="BK113" s="270"/>
      <c r="BL113" s="270"/>
      <c r="BM113" s="270"/>
      <c r="BN113" s="270"/>
      <c r="BO113" s="270"/>
      <c r="BP113" s="270"/>
      <c r="BQ113" s="270"/>
      <c r="BR113" s="270"/>
      <c r="BS113" s="270"/>
      <c r="BT113" s="270"/>
      <c r="BU113" s="270"/>
      <c r="BV113" s="270"/>
      <c r="BW113" s="329"/>
      <c r="BX113" s="130" t="s">
        <v>183</v>
      </c>
      <c r="BY113" s="131"/>
      <c r="BZ113" s="131"/>
      <c r="CA113" s="131"/>
      <c r="CB113" s="131"/>
      <c r="CC113" s="131"/>
      <c r="CD113" s="131"/>
      <c r="CE113" s="147"/>
      <c r="CF113" s="148" t="s">
        <v>184</v>
      </c>
      <c r="CG113" s="131"/>
      <c r="CH113" s="131"/>
      <c r="CI113" s="131"/>
      <c r="CJ113" s="131"/>
      <c r="CK113" s="131"/>
      <c r="CL113" s="131"/>
      <c r="CM113" s="131"/>
      <c r="CN113" s="131"/>
      <c r="CO113" s="131"/>
      <c r="CP113" s="131"/>
      <c r="CQ113" s="131"/>
      <c r="CR113" s="147"/>
      <c r="CS113" s="326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5"/>
      <c r="DF113" s="140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141"/>
      <c r="DQ113" s="141"/>
      <c r="DR113" s="142"/>
      <c r="DS113" s="140"/>
      <c r="DT113" s="141"/>
      <c r="DU113" s="141"/>
      <c r="DV113" s="141"/>
      <c r="DW113" s="141"/>
      <c r="DX113" s="141"/>
      <c r="DY113" s="141"/>
      <c r="DZ113" s="141"/>
      <c r="EA113" s="141"/>
      <c r="EB113" s="141"/>
      <c r="EC113" s="141"/>
      <c r="ED113" s="141"/>
      <c r="EE113" s="142"/>
      <c r="EF113" s="140"/>
      <c r="EG113" s="141"/>
      <c r="EH113" s="141"/>
      <c r="EI113" s="141"/>
      <c r="EJ113" s="141"/>
      <c r="EK113" s="141"/>
      <c r="EL113" s="141"/>
      <c r="EM113" s="141"/>
      <c r="EN113" s="141"/>
      <c r="EO113" s="141"/>
      <c r="EP113" s="141"/>
      <c r="EQ113" s="141"/>
      <c r="ER113" s="142"/>
      <c r="ES113" s="328" t="s">
        <v>44</v>
      </c>
      <c r="ET113" s="324"/>
      <c r="EU113" s="324"/>
      <c r="EV113" s="324"/>
      <c r="EW113" s="324"/>
      <c r="EX113" s="324"/>
      <c r="EY113" s="324"/>
      <c r="EZ113" s="324"/>
      <c r="FA113" s="324"/>
      <c r="FB113" s="324"/>
      <c r="FC113" s="324"/>
      <c r="FD113" s="324"/>
      <c r="FE113" s="325"/>
    </row>
    <row r="114" spans="1:161" ht="11.25" customHeight="1" thickBot="1">
      <c r="A114" s="269"/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270"/>
      <c r="AU114" s="270"/>
      <c r="AV114" s="270"/>
      <c r="AW114" s="270"/>
      <c r="AX114" s="270"/>
      <c r="AY114" s="270"/>
      <c r="AZ114" s="270"/>
      <c r="BA114" s="270"/>
      <c r="BB114" s="270"/>
      <c r="BC114" s="270"/>
      <c r="BD114" s="270"/>
      <c r="BE114" s="270"/>
      <c r="BF114" s="270"/>
      <c r="BG114" s="270"/>
      <c r="BH114" s="270"/>
      <c r="BI114" s="270"/>
      <c r="BJ114" s="270"/>
      <c r="BK114" s="270"/>
      <c r="BL114" s="270"/>
      <c r="BM114" s="270"/>
      <c r="BN114" s="270"/>
      <c r="BO114" s="270"/>
      <c r="BP114" s="270"/>
      <c r="BQ114" s="270"/>
      <c r="BR114" s="270"/>
      <c r="BS114" s="270"/>
      <c r="BT114" s="270"/>
      <c r="BU114" s="270"/>
      <c r="BV114" s="270"/>
      <c r="BW114" s="329"/>
      <c r="BX114" s="137"/>
      <c r="BY114" s="138"/>
      <c r="BZ114" s="138"/>
      <c r="CA114" s="138"/>
      <c r="CB114" s="138"/>
      <c r="CC114" s="138"/>
      <c r="CD114" s="138"/>
      <c r="CE114" s="287"/>
      <c r="CF114" s="288"/>
      <c r="CG114" s="138"/>
      <c r="CH114" s="138"/>
      <c r="CI114" s="138"/>
      <c r="CJ114" s="138"/>
      <c r="CK114" s="138"/>
      <c r="CL114" s="138"/>
      <c r="CM114" s="138"/>
      <c r="CN114" s="138"/>
      <c r="CO114" s="138"/>
      <c r="CP114" s="138"/>
      <c r="CQ114" s="138"/>
      <c r="CR114" s="287"/>
      <c r="CS114" s="335"/>
      <c r="CT114" s="336"/>
      <c r="CU114" s="336"/>
      <c r="CV114" s="336"/>
      <c r="CW114" s="336"/>
      <c r="CX114" s="336"/>
      <c r="CY114" s="336"/>
      <c r="CZ114" s="336"/>
      <c r="DA114" s="336"/>
      <c r="DB114" s="336"/>
      <c r="DC114" s="336"/>
      <c r="DD114" s="336"/>
      <c r="DE114" s="337"/>
      <c r="DF114" s="330"/>
      <c r="DG114" s="280"/>
      <c r="DH114" s="280"/>
      <c r="DI114" s="280"/>
      <c r="DJ114" s="280"/>
      <c r="DK114" s="280"/>
      <c r="DL114" s="280"/>
      <c r="DM114" s="280"/>
      <c r="DN114" s="280"/>
      <c r="DO114" s="280"/>
      <c r="DP114" s="280"/>
      <c r="DQ114" s="280"/>
      <c r="DR114" s="281"/>
      <c r="DS114" s="330"/>
      <c r="DT114" s="280"/>
      <c r="DU114" s="280"/>
      <c r="DV114" s="280"/>
      <c r="DW114" s="280"/>
      <c r="DX114" s="280"/>
      <c r="DY114" s="280"/>
      <c r="DZ114" s="280"/>
      <c r="EA114" s="280"/>
      <c r="EB114" s="280"/>
      <c r="EC114" s="280"/>
      <c r="ED114" s="280"/>
      <c r="EE114" s="281"/>
      <c r="EF114" s="330"/>
      <c r="EG114" s="280"/>
      <c r="EH114" s="280"/>
      <c r="EI114" s="280"/>
      <c r="EJ114" s="280"/>
      <c r="EK114" s="280"/>
      <c r="EL114" s="280"/>
      <c r="EM114" s="280"/>
      <c r="EN114" s="280"/>
      <c r="EO114" s="280"/>
      <c r="EP114" s="280"/>
      <c r="EQ114" s="280"/>
      <c r="ER114" s="281"/>
      <c r="ES114" s="331"/>
      <c r="ET114" s="332"/>
      <c r="EU114" s="332"/>
      <c r="EV114" s="332"/>
      <c r="EW114" s="332"/>
      <c r="EX114" s="332"/>
      <c r="EY114" s="332"/>
      <c r="EZ114" s="332"/>
      <c r="FA114" s="332"/>
      <c r="FB114" s="332"/>
      <c r="FC114" s="332"/>
      <c r="FD114" s="332"/>
      <c r="FE114" s="333"/>
    </row>
    <row r="115" ht="3" customHeight="1"/>
    <row r="116" ht="3" customHeight="1"/>
  </sheetData>
  <sheetProtection/>
  <mergeCells count="728">
    <mergeCell ref="EF104:ER104"/>
    <mergeCell ref="ES104:FE104"/>
    <mergeCell ref="ES87:FE87"/>
    <mergeCell ref="A87:BW87"/>
    <mergeCell ref="BX87:CE87"/>
    <mergeCell ref="A67:BW67"/>
    <mergeCell ref="BX67:CE67"/>
    <mergeCell ref="CF67:CR67"/>
    <mergeCell ref="CS67:DE67"/>
    <mergeCell ref="DF67:DR67"/>
    <mergeCell ref="CS87:DE87"/>
    <mergeCell ref="DF84:DR84"/>
    <mergeCell ref="DF83:DR83"/>
    <mergeCell ref="DF82:DR82"/>
    <mergeCell ref="DF87:DR87"/>
    <mergeCell ref="DF44:DR44"/>
    <mergeCell ref="DS44:EE44"/>
    <mergeCell ref="EF44:ER44"/>
    <mergeCell ref="CF45:CR45"/>
    <mergeCell ref="CS45:DD45"/>
    <mergeCell ref="EF67:ER67"/>
    <mergeCell ref="EF66:ER66"/>
    <mergeCell ref="DF65:DR65"/>
    <mergeCell ref="DS65:EE65"/>
    <mergeCell ref="EF46:ER46"/>
    <mergeCell ref="CF97:CR97"/>
    <mergeCell ref="EF99:ER99"/>
    <mergeCell ref="EF97:ER97"/>
    <mergeCell ref="DF56:DR56"/>
    <mergeCell ref="DF92:DR92"/>
    <mergeCell ref="DS92:EE92"/>
    <mergeCell ref="DS87:EE87"/>
    <mergeCell ref="DS67:EE67"/>
    <mergeCell ref="CF87:CR87"/>
    <mergeCell ref="EF87:ER87"/>
    <mergeCell ref="DF95:DR95"/>
    <mergeCell ref="DF93:DR93"/>
    <mergeCell ref="ES46:FE46"/>
    <mergeCell ref="ES45:FE45"/>
    <mergeCell ref="EF45:ER45"/>
    <mergeCell ref="ES67:FE67"/>
    <mergeCell ref="DW9:EI9"/>
    <mergeCell ref="EL9:FE9"/>
    <mergeCell ref="EF39:ER39"/>
    <mergeCell ref="ES99:FE99"/>
    <mergeCell ref="DF85:DR85"/>
    <mergeCell ref="DS85:EE85"/>
    <mergeCell ref="EF85:ER85"/>
    <mergeCell ref="ES85:FE85"/>
    <mergeCell ref="ES93:FE93"/>
    <mergeCell ref="DF94:DR94"/>
    <mergeCell ref="DW4:FE4"/>
    <mergeCell ref="DW5:FE5"/>
    <mergeCell ref="DW6:FE6"/>
    <mergeCell ref="DW7:FE7"/>
    <mergeCell ref="DW8:EI8"/>
    <mergeCell ref="EL8:FE8"/>
    <mergeCell ref="BX46:CE46"/>
    <mergeCell ref="CF46:CR46"/>
    <mergeCell ref="CS46:DE46"/>
    <mergeCell ref="DF46:DR46"/>
    <mergeCell ref="DS46:EE46"/>
    <mergeCell ref="DS93:EE93"/>
    <mergeCell ref="A39:BW39"/>
    <mergeCell ref="BX39:CE39"/>
    <mergeCell ref="CF39:CR39"/>
    <mergeCell ref="CS39:DD39"/>
    <mergeCell ref="A44:BW44"/>
    <mergeCell ref="CF44:CR44"/>
    <mergeCell ref="CS44:DD44"/>
    <mergeCell ref="A41:BW41"/>
    <mergeCell ref="CS114:DE114"/>
    <mergeCell ref="DF113:DR113"/>
    <mergeCell ref="BX112:CE112"/>
    <mergeCell ref="CF112:CR112"/>
    <mergeCell ref="CS112:DE112"/>
    <mergeCell ref="BX108:CE108"/>
    <mergeCell ref="CF99:CR99"/>
    <mergeCell ref="A99:BW99"/>
    <mergeCell ref="CF98:CR98"/>
    <mergeCell ref="BX41:CE42"/>
    <mergeCell ref="CF41:CR42"/>
    <mergeCell ref="BX114:CE114"/>
    <mergeCell ref="CF114:CR114"/>
    <mergeCell ref="BX45:CE45"/>
    <mergeCell ref="BX44:CE44"/>
    <mergeCell ref="A46:BW46"/>
    <mergeCell ref="DR1:FE1"/>
    <mergeCell ref="DF114:DR114"/>
    <mergeCell ref="DS114:EE114"/>
    <mergeCell ref="EF114:ER114"/>
    <mergeCell ref="ES114:FE114"/>
    <mergeCell ref="A114:BW114"/>
    <mergeCell ref="BX97:CE97"/>
    <mergeCell ref="CS97:DD97"/>
    <mergeCell ref="DF97:DR97"/>
    <mergeCell ref="BX99:CE99"/>
    <mergeCell ref="CF111:CR111"/>
    <mergeCell ref="CS111:DE111"/>
    <mergeCell ref="DF112:DR112"/>
    <mergeCell ref="DS112:EE112"/>
    <mergeCell ref="DS111:EE111"/>
    <mergeCell ref="A113:BW113"/>
    <mergeCell ref="BX113:CE113"/>
    <mergeCell ref="CF113:CR113"/>
    <mergeCell ref="CS113:DE113"/>
    <mergeCell ref="DS113:EE113"/>
    <mergeCell ref="EF113:ER113"/>
    <mergeCell ref="ES113:FE113"/>
    <mergeCell ref="ES111:FE111"/>
    <mergeCell ref="EF110:ER110"/>
    <mergeCell ref="ES110:FE110"/>
    <mergeCell ref="EF112:ER112"/>
    <mergeCell ref="ES112:FE112"/>
    <mergeCell ref="A112:BW112"/>
    <mergeCell ref="BX110:CE110"/>
    <mergeCell ref="CF110:CR110"/>
    <mergeCell ref="CS110:DE110"/>
    <mergeCell ref="DF111:DR111"/>
    <mergeCell ref="EF111:ER111"/>
    <mergeCell ref="A111:BW111"/>
    <mergeCell ref="BX111:CE111"/>
    <mergeCell ref="A109:BW109"/>
    <mergeCell ref="BX109:CE109"/>
    <mergeCell ref="CF109:CR109"/>
    <mergeCell ref="CS109:DE109"/>
    <mergeCell ref="DF110:DR110"/>
    <mergeCell ref="DS110:EE110"/>
    <mergeCell ref="DF109:DR109"/>
    <mergeCell ref="DS109:EE109"/>
    <mergeCell ref="A110:BW110"/>
    <mergeCell ref="EF109:ER109"/>
    <mergeCell ref="ES107:FE107"/>
    <mergeCell ref="EF108:ER108"/>
    <mergeCell ref="ES108:FE108"/>
    <mergeCell ref="ES109:FE109"/>
    <mergeCell ref="A107:BW107"/>
    <mergeCell ref="BX107:CE107"/>
    <mergeCell ref="CF107:CR107"/>
    <mergeCell ref="CS107:DE107"/>
    <mergeCell ref="DF108:DR108"/>
    <mergeCell ref="DS108:EE108"/>
    <mergeCell ref="A108:BW108"/>
    <mergeCell ref="CF108:CR108"/>
    <mergeCell ref="CS108:DE108"/>
    <mergeCell ref="BX106:CE106"/>
    <mergeCell ref="CF106:CR106"/>
    <mergeCell ref="CS106:DE106"/>
    <mergeCell ref="DF107:DR107"/>
    <mergeCell ref="DS107:EE107"/>
    <mergeCell ref="A106:BW106"/>
    <mergeCell ref="EF107:ER107"/>
    <mergeCell ref="ES105:FE105"/>
    <mergeCell ref="A105:BW105"/>
    <mergeCell ref="BX105:CE105"/>
    <mergeCell ref="CF105:CR105"/>
    <mergeCell ref="CS105:DE105"/>
    <mergeCell ref="DF106:DR106"/>
    <mergeCell ref="DS106:EE106"/>
    <mergeCell ref="EF106:ER106"/>
    <mergeCell ref="ES106:FE106"/>
    <mergeCell ref="DF105:DR105"/>
    <mergeCell ref="DS105:EE105"/>
    <mergeCell ref="EF105:ER105"/>
    <mergeCell ref="DS97:EE97"/>
    <mergeCell ref="CS99:DE99"/>
    <mergeCell ref="DF99:DR99"/>
    <mergeCell ref="DS99:EE99"/>
    <mergeCell ref="EF102:ER102"/>
    <mergeCell ref="DF101:DR101"/>
    <mergeCell ref="CS98:DE98"/>
    <mergeCell ref="CF101:CR101"/>
    <mergeCell ref="A95:BW95"/>
    <mergeCell ref="A98:BW98"/>
    <mergeCell ref="A101:BW101"/>
    <mergeCell ref="BX101:CE101"/>
    <mergeCell ref="A96:BW96"/>
    <mergeCell ref="BX96:CE96"/>
    <mergeCell ref="CF96:CR96"/>
    <mergeCell ref="CF100:CR100"/>
    <mergeCell ref="A97:BW97"/>
    <mergeCell ref="A94:BW94"/>
    <mergeCell ref="DF98:DR98"/>
    <mergeCell ref="A100:BW100"/>
    <mergeCell ref="BX100:CE100"/>
    <mergeCell ref="CF94:CR94"/>
    <mergeCell ref="EF93:ER93"/>
    <mergeCell ref="BX94:CE94"/>
    <mergeCell ref="BX95:CE95"/>
    <mergeCell ref="BX98:CE98"/>
    <mergeCell ref="DS94:EE94"/>
    <mergeCell ref="ES92:FE92"/>
    <mergeCell ref="A92:BW92"/>
    <mergeCell ref="BX92:CE92"/>
    <mergeCell ref="CF92:CR92"/>
    <mergeCell ref="CS92:DE92"/>
    <mergeCell ref="A93:BW93"/>
    <mergeCell ref="BX93:CE93"/>
    <mergeCell ref="CF93:CR93"/>
    <mergeCell ref="CS93:DE93"/>
    <mergeCell ref="EF92:ER92"/>
    <mergeCell ref="A104:BW104"/>
    <mergeCell ref="BX104:CE104"/>
    <mergeCell ref="CF104:CR104"/>
    <mergeCell ref="CS104:DE104"/>
    <mergeCell ref="DF104:DR104"/>
    <mergeCell ref="DS104:EE104"/>
    <mergeCell ref="DF91:DR91"/>
    <mergeCell ref="DS91:EE91"/>
    <mergeCell ref="EF91:ER91"/>
    <mergeCell ref="ES91:FE91"/>
    <mergeCell ref="A91:BW91"/>
    <mergeCell ref="BX91:CE91"/>
    <mergeCell ref="CF91:CR91"/>
    <mergeCell ref="CS91:DE91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S84:EE84"/>
    <mergeCell ref="EF84:ER84"/>
    <mergeCell ref="ES84:FE84"/>
    <mergeCell ref="A84:BW84"/>
    <mergeCell ref="BX84:CE84"/>
    <mergeCell ref="CF84:CR84"/>
    <mergeCell ref="CS84:DE84"/>
    <mergeCell ref="DS83:EE83"/>
    <mergeCell ref="EF83:ER83"/>
    <mergeCell ref="ES83:FE83"/>
    <mergeCell ref="A83:BW83"/>
    <mergeCell ref="BX83:CE83"/>
    <mergeCell ref="CF83:CR83"/>
    <mergeCell ref="CS83:DE83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A85:BW85"/>
    <mergeCell ref="BX85:CE85"/>
    <mergeCell ref="CS85:DE85"/>
    <mergeCell ref="A86:BW86"/>
    <mergeCell ref="BX86:CE86"/>
    <mergeCell ref="CF86:CR86"/>
    <mergeCell ref="CS86:DE86"/>
    <mergeCell ref="CF85:CR85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ES66:FE66"/>
    <mergeCell ref="A66:BW66"/>
    <mergeCell ref="BX66:CE66"/>
    <mergeCell ref="CF66:CR66"/>
    <mergeCell ref="CS66:DE66"/>
    <mergeCell ref="DF66:DR66"/>
    <mergeCell ref="DS66:EE66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S57:EE57"/>
    <mergeCell ref="EF57:ER57"/>
    <mergeCell ref="ES57:FE57"/>
    <mergeCell ref="A56:BW56"/>
    <mergeCell ref="DF57:DR57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S53:EE53"/>
    <mergeCell ref="EF53:ER53"/>
    <mergeCell ref="ES53:FE53"/>
    <mergeCell ref="A53:BW53"/>
    <mergeCell ref="BX53:CE53"/>
    <mergeCell ref="CF53:CR53"/>
    <mergeCell ref="CS53:DE53"/>
    <mergeCell ref="EF51:ER52"/>
    <mergeCell ref="ES51:FE52"/>
    <mergeCell ref="A51:BW51"/>
    <mergeCell ref="BX51:CE52"/>
    <mergeCell ref="CF51:CR52"/>
    <mergeCell ref="CS51:DE52"/>
    <mergeCell ref="A52:BW52"/>
    <mergeCell ref="EF50:ER50"/>
    <mergeCell ref="ES50:FE50"/>
    <mergeCell ref="A50:BW50"/>
    <mergeCell ref="BX50:CE50"/>
    <mergeCell ref="CF50:CR50"/>
    <mergeCell ref="CS50:DE50"/>
    <mergeCell ref="BX102:CE102"/>
    <mergeCell ref="CF102:CR102"/>
    <mergeCell ref="CS102:DE102"/>
    <mergeCell ref="DF102:DR102"/>
    <mergeCell ref="DS102:EE102"/>
    <mergeCell ref="DF50:DR50"/>
    <mergeCell ref="DS50:EE50"/>
    <mergeCell ref="DF51:DR52"/>
    <mergeCell ref="DS51:EE52"/>
    <mergeCell ref="DF53:DR53"/>
    <mergeCell ref="ES102:FE102"/>
    <mergeCell ref="A103:BW103"/>
    <mergeCell ref="BX103:CE103"/>
    <mergeCell ref="CF103:CR103"/>
    <mergeCell ref="CS103:DE103"/>
    <mergeCell ref="DF103:DR103"/>
    <mergeCell ref="DS103:EE103"/>
    <mergeCell ref="EF103:ER103"/>
    <mergeCell ref="ES103:FE103"/>
    <mergeCell ref="A102:BW102"/>
    <mergeCell ref="DF48:DR49"/>
    <mergeCell ref="DS48:EE49"/>
    <mergeCell ref="EF48:ER49"/>
    <mergeCell ref="ES48:FE49"/>
    <mergeCell ref="A48:BW48"/>
    <mergeCell ref="BX48:CE49"/>
    <mergeCell ref="CF48:CR49"/>
    <mergeCell ref="CS48:DE49"/>
    <mergeCell ref="A49:BW49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A45:BW45"/>
    <mergeCell ref="ES44:FE44"/>
    <mergeCell ref="DF45:DR45"/>
    <mergeCell ref="DS45:EE45"/>
    <mergeCell ref="DF86:DR86"/>
    <mergeCell ref="DS86:EE86"/>
    <mergeCell ref="EF86:ER86"/>
    <mergeCell ref="ES86:FE86"/>
    <mergeCell ref="DS56:EE56"/>
    <mergeCell ref="EF56:ER56"/>
    <mergeCell ref="DS43:EE43"/>
    <mergeCell ref="EF43:ER43"/>
    <mergeCell ref="ES43:FE43"/>
    <mergeCell ref="A43:BW43"/>
    <mergeCell ref="BX43:CE43"/>
    <mergeCell ref="CF43:CR43"/>
    <mergeCell ref="CS43:DE43"/>
    <mergeCell ref="CS41:DE42"/>
    <mergeCell ref="A42:BW42"/>
    <mergeCell ref="DF43:DR43"/>
    <mergeCell ref="ES40:FE40"/>
    <mergeCell ref="CS38:DE38"/>
    <mergeCell ref="DF41:DR42"/>
    <mergeCell ref="DS41:EE42"/>
    <mergeCell ref="EF41:ER42"/>
    <mergeCell ref="ES41:FE42"/>
    <mergeCell ref="ES39:FE39"/>
    <mergeCell ref="DF39:DR39"/>
    <mergeCell ref="DS39:EE39"/>
    <mergeCell ref="EF37:ER37"/>
    <mergeCell ref="DF38:DR38"/>
    <mergeCell ref="ES38:FE38"/>
    <mergeCell ref="A40:BW40"/>
    <mergeCell ref="BX40:CE40"/>
    <mergeCell ref="CF40:CR40"/>
    <mergeCell ref="CS40:DE40"/>
    <mergeCell ref="DF40:DR40"/>
    <mergeCell ref="DS40:EE40"/>
    <mergeCell ref="EF40:ER40"/>
    <mergeCell ref="DS36:EE36"/>
    <mergeCell ref="EF36:ER36"/>
    <mergeCell ref="DS38:EE38"/>
    <mergeCell ref="EF38:ER38"/>
    <mergeCell ref="DS37:EE37"/>
    <mergeCell ref="CF36:CR36"/>
    <mergeCell ref="DF36:DR36"/>
    <mergeCell ref="A38:BW38"/>
    <mergeCell ref="BX38:CE38"/>
    <mergeCell ref="CF38:CR38"/>
    <mergeCell ref="DF37:DR37"/>
    <mergeCell ref="A37:BW37"/>
    <mergeCell ref="BX37:CE37"/>
    <mergeCell ref="CF37:CR37"/>
    <mergeCell ref="BX36:CE36"/>
    <mergeCell ref="CS36:DE36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ES37:FE37"/>
    <mergeCell ref="BX33:CE34"/>
    <mergeCell ref="CF33:CR34"/>
    <mergeCell ref="CS33:DE34"/>
    <mergeCell ref="A36:BW36"/>
    <mergeCell ref="A35:BW35"/>
    <mergeCell ref="BX35:CE35"/>
    <mergeCell ref="CF35:CR35"/>
    <mergeCell ref="CS35:DE35"/>
    <mergeCell ref="CS37:DE37"/>
    <mergeCell ref="A31:BW31"/>
    <mergeCell ref="ES29:FE29"/>
    <mergeCell ref="BX31:CE31"/>
    <mergeCell ref="DF30:DR30"/>
    <mergeCell ref="DS30:EE30"/>
    <mergeCell ref="DS33:EE34"/>
    <mergeCell ref="EF33:ER34"/>
    <mergeCell ref="A33:BW33"/>
    <mergeCell ref="A34:BW34"/>
    <mergeCell ref="BX32:CE32"/>
    <mergeCell ref="DF32:DR32"/>
    <mergeCell ref="DS32:EE32"/>
    <mergeCell ref="EF32:ER32"/>
    <mergeCell ref="CF31:CR31"/>
    <mergeCell ref="CS31:DE31"/>
    <mergeCell ref="ES20:FE20"/>
    <mergeCell ref="DF28:DR28"/>
    <mergeCell ref="DS28:EE28"/>
    <mergeCell ref="EF28:ER28"/>
    <mergeCell ref="ES28:FE28"/>
    <mergeCell ref="ES30:FE30"/>
    <mergeCell ref="A30:BW30"/>
    <mergeCell ref="BX30:CE30"/>
    <mergeCell ref="CF30:CR30"/>
    <mergeCell ref="CS30:DE30"/>
    <mergeCell ref="CF32:CR32"/>
    <mergeCell ref="CS32:DE32"/>
    <mergeCell ref="DF31:DR31"/>
    <mergeCell ref="DS31:EE31"/>
    <mergeCell ref="ES31:FE31"/>
    <mergeCell ref="A16:AA16"/>
    <mergeCell ref="AB17:DP17"/>
    <mergeCell ref="ES19:FE19"/>
    <mergeCell ref="ES18:FE18"/>
    <mergeCell ref="ES21:FE21"/>
    <mergeCell ref="ES17:FE17"/>
    <mergeCell ref="K20:CY20"/>
    <mergeCell ref="CZ20:DP20"/>
    <mergeCell ref="BG15:BJ15"/>
    <mergeCell ref="ES13:FE14"/>
    <mergeCell ref="BK15:BM15"/>
    <mergeCell ref="BN15:BO15"/>
    <mergeCell ref="BQ15:CE15"/>
    <mergeCell ref="CF15:CH15"/>
    <mergeCell ref="CI15:CK15"/>
    <mergeCell ref="BF13:BH13"/>
    <mergeCell ref="CE13:CG13"/>
    <mergeCell ref="BI13:CD13"/>
    <mergeCell ref="EB10:EC10"/>
    <mergeCell ref="EE10:ES10"/>
    <mergeCell ref="ET10:EV10"/>
    <mergeCell ref="EW10:EY10"/>
    <mergeCell ref="ES15:FE15"/>
    <mergeCell ref="ES16:FE16"/>
    <mergeCell ref="BX28:CE28"/>
    <mergeCell ref="CF28:CR28"/>
    <mergeCell ref="CS28:DE28"/>
    <mergeCell ref="EB26:EE26"/>
    <mergeCell ref="DS27:EE27"/>
    <mergeCell ref="DF26:DK26"/>
    <mergeCell ref="DS26:DX26"/>
    <mergeCell ref="DY26:EA26"/>
    <mergeCell ref="CS12:CU12"/>
    <mergeCell ref="DL26:DN26"/>
    <mergeCell ref="A25:BW27"/>
    <mergeCell ref="BX25:CE27"/>
    <mergeCell ref="CF25:CR27"/>
    <mergeCell ref="CS25:DE27"/>
    <mergeCell ref="DF25:FE25"/>
    <mergeCell ref="EO26:ER26"/>
    <mergeCell ref="EF27:ER27"/>
    <mergeCell ref="CM13:CO13"/>
    <mergeCell ref="AY13:BE13"/>
    <mergeCell ref="CP13:CX13"/>
    <mergeCell ref="CS94:DE94"/>
    <mergeCell ref="CS95:DE95"/>
    <mergeCell ref="CF95:CR95"/>
    <mergeCell ref="A29:BW29"/>
    <mergeCell ref="BX29:CE29"/>
    <mergeCell ref="CF29:CR29"/>
    <mergeCell ref="CS29:DE29"/>
    <mergeCell ref="A28:BW28"/>
    <mergeCell ref="CS100:DE100"/>
    <mergeCell ref="DF100:DR100"/>
    <mergeCell ref="DS100:EE100"/>
    <mergeCell ref="CS101:DE101"/>
    <mergeCell ref="CH13:CL13"/>
    <mergeCell ref="DS29:EE29"/>
    <mergeCell ref="A23:FE23"/>
    <mergeCell ref="ES32:FE32"/>
    <mergeCell ref="A32:BW32"/>
    <mergeCell ref="ES101:FE101"/>
    <mergeCell ref="ES100:FE100"/>
    <mergeCell ref="EF101:ER101"/>
    <mergeCell ref="EF100:ER100"/>
    <mergeCell ref="DS101:EE101"/>
    <mergeCell ref="CS96:DE96"/>
    <mergeCell ref="DO2:FE2"/>
    <mergeCell ref="ES94:FE94"/>
    <mergeCell ref="ES95:FE95"/>
    <mergeCell ref="DS95:EE95"/>
    <mergeCell ref="DS98:EE98"/>
    <mergeCell ref="ES26:FE27"/>
    <mergeCell ref="DW3:FE3"/>
    <mergeCell ref="ES98:FE98"/>
    <mergeCell ref="EF94:ER94"/>
    <mergeCell ref="EF95:ER95"/>
    <mergeCell ref="EF98:ER98"/>
    <mergeCell ref="EF26:EK26"/>
    <mergeCell ref="EL26:EN26"/>
    <mergeCell ref="DW10:DX10"/>
    <mergeCell ref="DY10:EA10"/>
    <mergeCell ref="EF96:ER96"/>
    <mergeCell ref="EF29:ER29"/>
    <mergeCell ref="DF96:DR96"/>
    <mergeCell ref="DS96:EE96"/>
    <mergeCell ref="DO26:DR26"/>
    <mergeCell ref="DF27:DR27"/>
    <mergeCell ref="DF29:DR29"/>
    <mergeCell ref="DF33:DR34"/>
    <mergeCell ref="EF30:ER30"/>
    <mergeCell ref="EF31:ER31"/>
  </mergeCells>
  <printOptions/>
  <pageMargins left="0.35" right="0.16" top="0.38" bottom="0.31496062992125984" header="0.1968503937007874" footer="0.1968503937007874"/>
  <pageSetup cellComments="asDisplayed" fitToHeight="4" fitToWidth="0" horizontalDpi="600" verticalDpi="600" orientation="landscape" paperSize="9" r:id="rId1"/>
  <rowBreaks count="3" manualBreakCount="3">
    <brk id="36" max="163" man="1"/>
    <brk id="67" max="163" man="1"/>
    <brk id="93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R60"/>
  <sheetViews>
    <sheetView view="pageBreakPreview" zoomScaleSheetLayoutView="100" zoomScalePageLayoutView="0" workbookViewId="0" topLeftCell="A1">
      <selection activeCell="I29" sqref="I29:CM29"/>
    </sheetView>
  </sheetViews>
  <sheetFormatPr defaultColWidth="0.875" defaultRowHeight="12.75"/>
  <cols>
    <col min="1" max="171" width="0.875" style="1" customWidth="1"/>
    <col min="172" max="173" width="0.875" style="1" hidden="1" customWidth="1"/>
    <col min="174" max="16384" width="0.875" style="1" customWidth="1"/>
  </cols>
  <sheetData>
    <row r="1" spans="2:173" s="7" customFormat="1" ht="13.5" customHeight="1">
      <c r="B1" s="84" t="s">
        <v>191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</row>
    <row r="3" spans="1:174" ht="11.25" customHeight="1">
      <c r="A3" s="56" t="s">
        <v>185</v>
      </c>
      <c r="B3" s="57"/>
      <c r="C3" s="57"/>
      <c r="D3" s="57"/>
      <c r="E3" s="57"/>
      <c r="F3" s="57"/>
      <c r="G3" s="57"/>
      <c r="H3" s="58"/>
      <c r="I3" s="108" t="s">
        <v>0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9"/>
      <c r="CN3" s="56" t="s">
        <v>186</v>
      </c>
      <c r="CO3" s="57"/>
      <c r="CP3" s="57"/>
      <c r="CQ3" s="57"/>
      <c r="CR3" s="57"/>
      <c r="CS3" s="57"/>
      <c r="CT3" s="57"/>
      <c r="CU3" s="58"/>
      <c r="CV3" s="56" t="s">
        <v>187</v>
      </c>
      <c r="CW3" s="57"/>
      <c r="CX3" s="57"/>
      <c r="CY3" s="57"/>
      <c r="CZ3" s="57"/>
      <c r="DA3" s="57"/>
      <c r="DB3" s="57"/>
      <c r="DC3" s="57"/>
      <c r="DD3" s="57"/>
      <c r="DE3" s="57"/>
      <c r="DF3" s="56" t="s">
        <v>291</v>
      </c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8"/>
      <c r="DS3" s="119" t="s">
        <v>9</v>
      </c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20"/>
    </row>
    <row r="4" spans="1:174" ht="11.25" customHeight="1">
      <c r="A4" s="116"/>
      <c r="B4" s="79"/>
      <c r="C4" s="79"/>
      <c r="D4" s="79"/>
      <c r="E4" s="79"/>
      <c r="F4" s="79"/>
      <c r="G4" s="79"/>
      <c r="H4" s="117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2"/>
      <c r="CN4" s="116"/>
      <c r="CO4" s="79"/>
      <c r="CP4" s="79"/>
      <c r="CQ4" s="79"/>
      <c r="CR4" s="79"/>
      <c r="CS4" s="79"/>
      <c r="CT4" s="79"/>
      <c r="CU4" s="117"/>
      <c r="CV4" s="116"/>
      <c r="CW4" s="79"/>
      <c r="CX4" s="79"/>
      <c r="CY4" s="79"/>
      <c r="CZ4" s="79"/>
      <c r="DA4" s="79"/>
      <c r="DB4" s="79"/>
      <c r="DC4" s="79"/>
      <c r="DD4" s="79"/>
      <c r="DE4" s="79"/>
      <c r="DF4" s="412" t="s">
        <v>304</v>
      </c>
      <c r="DG4" s="413"/>
      <c r="DH4" s="413"/>
      <c r="DI4" s="413"/>
      <c r="DJ4" s="413"/>
      <c r="DK4" s="413"/>
      <c r="DL4" s="413"/>
      <c r="DM4" s="413"/>
      <c r="DN4" s="413"/>
      <c r="DO4" s="413"/>
      <c r="DP4" s="413"/>
      <c r="DQ4" s="413"/>
      <c r="DR4" s="414"/>
      <c r="DS4" s="70" t="s">
        <v>3</v>
      </c>
      <c r="DT4" s="70"/>
      <c r="DU4" s="70"/>
      <c r="DV4" s="70"/>
      <c r="DW4" s="70"/>
      <c r="DX4" s="70"/>
      <c r="DY4" s="105" t="s">
        <v>331</v>
      </c>
      <c r="DZ4" s="106"/>
      <c r="EA4" s="106"/>
      <c r="EB4" s="45" t="s">
        <v>4</v>
      </c>
      <c r="EC4" s="45"/>
      <c r="ED4" s="45"/>
      <c r="EE4" s="46"/>
      <c r="EF4" s="69" t="s">
        <v>3</v>
      </c>
      <c r="EG4" s="70"/>
      <c r="EH4" s="70"/>
      <c r="EI4" s="70"/>
      <c r="EJ4" s="70"/>
      <c r="EK4" s="70"/>
      <c r="EL4" s="105" t="s">
        <v>332</v>
      </c>
      <c r="EM4" s="106"/>
      <c r="EN4" s="106"/>
      <c r="EO4" s="45" t="s">
        <v>4</v>
      </c>
      <c r="EP4" s="45"/>
      <c r="EQ4" s="45"/>
      <c r="ER4" s="46"/>
      <c r="ES4" s="69" t="s">
        <v>3</v>
      </c>
      <c r="ET4" s="70"/>
      <c r="EU4" s="70"/>
      <c r="EV4" s="70"/>
      <c r="EW4" s="70"/>
      <c r="EX4" s="70"/>
      <c r="EY4" s="105" t="s">
        <v>333</v>
      </c>
      <c r="EZ4" s="106"/>
      <c r="FA4" s="106"/>
      <c r="FB4" s="45" t="s">
        <v>4</v>
      </c>
      <c r="FC4" s="45"/>
      <c r="FD4" s="45"/>
      <c r="FE4" s="46"/>
      <c r="FF4" s="56" t="s">
        <v>8</v>
      </c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8"/>
    </row>
    <row r="5" spans="1:174" ht="39" customHeight="1">
      <c r="A5" s="59"/>
      <c r="B5" s="60"/>
      <c r="C5" s="60"/>
      <c r="D5" s="60"/>
      <c r="E5" s="60"/>
      <c r="F5" s="60"/>
      <c r="G5" s="60"/>
      <c r="H5" s="61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5"/>
      <c r="CN5" s="59"/>
      <c r="CO5" s="60"/>
      <c r="CP5" s="60"/>
      <c r="CQ5" s="60"/>
      <c r="CR5" s="60"/>
      <c r="CS5" s="60"/>
      <c r="CT5" s="60"/>
      <c r="CU5" s="61"/>
      <c r="CV5" s="59"/>
      <c r="CW5" s="60"/>
      <c r="CX5" s="60"/>
      <c r="CY5" s="60"/>
      <c r="CZ5" s="60"/>
      <c r="DA5" s="60"/>
      <c r="DB5" s="60"/>
      <c r="DC5" s="60"/>
      <c r="DD5" s="60"/>
      <c r="DE5" s="60"/>
      <c r="DF5" s="415"/>
      <c r="DG5" s="416"/>
      <c r="DH5" s="416"/>
      <c r="DI5" s="416"/>
      <c r="DJ5" s="416"/>
      <c r="DK5" s="416"/>
      <c r="DL5" s="416"/>
      <c r="DM5" s="416"/>
      <c r="DN5" s="416"/>
      <c r="DO5" s="416"/>
      <c r="DP5" s="416"/>
      <c r="DQ5" s="416"/>
      <c r="DR5" s="417"/>
      <c r="DS5" s="48" t="s">
        <v>188</v>
      </c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9"/>
      <c r="EF5" s="47" t="s">
        <v>189</v>
      </c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9"/>
      <c r="ES5" s="47" t="s">
        <v>190</v>
      </c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9"/>
      <c r="FF5" s="59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1"/>
    </row>
    <row r="6" spans="1:174" ht="12" thickBot="1">
      <c r="A6" s="121" t="s">
        <v>10</v>
      </c>
      <c r="B6" s="122"/>
      <c r="C6" s="122"/>
      <c r="D6" s="122"/>
      <c r="E6" s="122"/>
      <c r="F6" s="122"/>
      <c r="G6" s="122"/>
      <c r="H6" s="123"/>
      <c r="I6" s="122" t="s">
        <v>11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3"/>
      <c r="CN6" s="124" t="s">
        <v>12</v>
      </c>
      <c r="CO6" s="125"/>
      <c r="CP6" s="125"/>
      <c r="CQ6" s="125"/>
      <c r="CR6" s="125"/>
      <c r="CS6" s="125"/>
      <c r="CT6" s="125"/>
      <c r="CU6" s="126"/>
      <c r="CV6" s="124" t="s">
        <v>13</v>
      </c>
      <c r="CW6" s="125"/>
      <c r="CX6" s="125"/>
      <c r="CY6" s="125"/>
      <c r="CZ6" s="125"/>
      <c r="DA6" s="125"/>
      <c r="DB6" s="125"/>
      <c r="DC6" s="125"/>
      <c r="DD6" s="125"/>
      <c r="DE6" s="126"/>
      <c r="DF6" s="124" t="s">
        <v>292</v>
      </c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6"/>
      <c r="DS6" s="124" t="s">
        <v>14</v>
      </c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6"/>
      <c r="EF6" s="124" t="s">
        <v>15</v>
      </c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6"/>
      <c r="ES6" s="124" t="s">
        <v>16</v>
      </c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6"/>
      <c r="FF6" s="156" t="s">
        <v>17</v>
      </c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8"/>
    </row>
    <row r="7" spans="1:174" ht="12.75" customHeight="1">
      <c r="A7" s="200">
        <v>1</v>
      </c>
      <c r="B7" s="165"/>
      <c r="C7" s="165"/>
      <c r="D7" s="165"/>
      <c r="E7" s="165"/>
      <c r="F7" s="165"/>
      <c r="G7" s="165"/>
      <c r="H7" s="166"/>
      <c r="I7" s="159" t="s">
        <v>192</v>
      </c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91" t="s">
        <v>193</v>
      </c>
      <c r="CO7" s="192"/>
      <c r="CP7" s="192"/>
      <c r="CQ7" s="192"/>
      <c r="CR7" s="192"/>
      <c r="CS7" s="192"/>
      <c r="CT7" s="192"/>
      <c r="CU7" s="193"/>
      <c r="CV7" s="102" t="s">
        <v>44</v>
      </c>
      <c r="CW7" s="100"/>
      <c r="CX7" s="100"/>
      <c r="CY7" s="100"/>
      <c r="CZ7" s="100"/>
      <c r="DA7" s="100"/>
      <c r="DB7" s="100"/>
      <c r="DC7" s="100"/>
      <c r="DD7" s="100"/>
      <c r="DE7" s="101"/>
      <c r="DF7" s="161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375"/>
      <c r="DS7" s="161">
        <f>DS10+DS14</f>
        <v>6230936.09</v>
      </c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375"/>
      <c r="EF7" s="161">
        <f>EF14</f>
        <v>6321282.5200000005</v>
      </c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375"/>
      <c r="ES7" s="161">
        <f>ES14</f>
        <v>6518426.99</v>
      </c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375"/>
      <c r="FF7" s="161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3"/>
    </row>
    <row r="8" spans="1:174" ht="90" customHeight="1">
      <c r="A8" s="148" t="s">
        <v>194</v>
      </c>
      <c r="B8" s="131"/>
      <c r="C8" s="131"/>
      <c r="D8" s="131"/>
      <c r="E8" s="131"/>
      <c r="F8" s="131"/>
      <c r="G8" s="131"/>
      <c r="H8" s="147"/>
      <c r="I8" s="88" t="s">
        <v>196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130" t="s">
        <v>195</v>
      </c>
      <c r="CO8" s="131"/>
      <c r="CP8" s="131"/>
      <c r="CQ8" s="131"/>
      <c r="CR8" s="131"/>
      <c r="CS8" s="131"/>
      <c r="CT8" s="131"/>
      <c r="CU8" s="147"/>
      <c r="CV8" s="148" t="s">
        <v>44</v>
      </c>
      <c r="CW8" s="131"/>
      <c r="CX8" s="131"/>
      <c r="CY8" s="131"/>
      <c r="CZ8" s="131"/>
      <c r="DA8" s="131"/>
      <c r="DB8" s="131"/>
      <c r="DC8" s="131"/>
      <c r="DD8" s="131"/>
      <c r="DE8" s="147"/>
      <c r="DF8" s="144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374"/>
      <c r="DS8" s="144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374"/>
      <c r="EF8" s="144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374"/>
      <c r="ES8" s="144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374"/>
      <c r="FF8" s="144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6"/>
    </row>
    <row r="9" spans="1:174" ht="24" customHeight="1">
      <c r="A9" s="148" t="s">
        <v>197</v>
      </c>
      <c r="B9" s="131"/>
      <c r="C9" s="131"/>
      <c r="D9" s="131"/>
      <c r="E9" s="131"/>
      <c r="F9" s="131"/>
      <c r="G9" s="131"/>
      <c r="H9" s="147"/>
      <c r="I9" s="88" t="s">
        <v>199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130" t="s">
        <v>198</v>
      </c>
      <c r="CO9" s="131"/>
      <c r="CP9" s="131"/>
      <c r="CQ9" s="131"/>
      <c r="CR9" s="131"/>
      <c r="CS9" s="131"/>
      <c r="CT9" s="131"/>
      <c r="CU9" s="147"/>
      <c r="CV9" s="148" t="s">
        <v>44</v>
      </c>
      <c r="CW9" s="131"/>
      <c r="CX9" s="131"/>
      <c r="CY9" s="131"/>
      <c r="CZ9" s="131"/>
      <c r="DA9" s="131"/>
      <c r="DB9" s="131"/>
      <c r="DC9" s="131"/>
      <c r="DD9" s="131"/>
      <c r="DE9" s="147"/>
      <c r="DF9" s="144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374"/>
      <c r="DS9" s="144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374"/>
      <c r="EF9" s="144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374"/>
      <c r="ES9" s="144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374"/>
      <c r="FF9" s="144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6"/>
    </row>
    <row r="10" spans="1:174" ht="24" customHeight="1">
      <c r="A10" s="148" t="s">
        <v>200</v>
      </c>
      <c r="B10" s="131"/>
      <c r="C10" s="131"/>
      <c r="D10" s="131"/>
      <c r="E10" s="131"/>
      <c r="F10" s="131"/>
      <c r="G10" s="131"/>
      <c r="H10" s="147"/>
      <c r="I10" s="88" t="s">
        <v>204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130" t="s">
        <v>202</v>
      </c>
      <c r="CO10" s="131"/>
      <c r="CP10" s="131"/>
      <c r="CQ10" s="131"/>
      <c r="CR10" s="131"/>
      <c r="CS10" s="131"/>
      <c r="CT10" s="131"/>
      <c r="CU10" s="147"/>
      <c r="CV10" s="148" t="s">
        <v>44</v>
      </c>
      <c r="CW10" s="131"/>
      <c r="CX10" s="131"/>
      <c r="CY10" s="131"/>
      <c r="CZ10" s="131"/>
      <c r="DA10" s="131"/>
      <c r="DB10" s="131"/>
      <c r="DC10" s="131"/>
      <c r="DD10" s="131"/>
      <c r="DE10" s="147"/>
      <c r="DF10" s="144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374"/>
      <c r="DS10" s="144">
        <v>4192500</v>
      </c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374"/>
      <c r="EF10" s="144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374"/>
      <c r="ES10" s="144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374"/>
      <c r="FF10" s="144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6"/>
    </row>
    <row r="11" spans="1:174" ht="24" customHeight="1">
      <c r="A11" s="148" t="s">
        <v>293</v>
      </c>
      <c r="B11" s="131"/>
      <c r="C11" s="131"/>
      <c r="D11" s="131"/>
      <c r="E11" s="131"/>
      <c r="F11" s="131"/>
      <c r="G11" s="131"/>
      <c r="H11" s="147"/>
      <c r="I11" s="88" t="s">
        <v>294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130" t="s">
        <v>295</v>
      </c>
      <c r="CO11" s="131"/>
      <c r="CP11" s="131"/>
      <c r="CQ11" s="131"/>
      <c r="CR11" s="131"/>
      <c r="CS11" s="131"/>
      <c r="CT11" s="131"/>
      <c r="CU11" s="147"/>
      <c r="CV11" s="148" t="s">
        <v>44</v>
      </c>
      <c r="CW11" s="131"/>
      <c r="CX11" s="131"/>
      <c r="CY11" s="131"/>
      <c r="CZ11" s="131"/>
      <c r="DA11" s="131"/>
      <c r="DB11" s="131"/>
      <c r="DC11" s="131"/>
      <c r="DD11" s="131"/>
      <c r="DE11" s="147"/>
      <c r="DF11" s="144" t="s">
        <v>44</v>
      </c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374"/>
      <c r="DS11" s="144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374"/>
      <c r="EF11" s="144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374"/>
      <c r="ES11" s="144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374"/>
      <c r="FF11" s="144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6"/>
    </row>
    <row r="12" spans="1:174" ht="24" customHeight="1">
      <c r="A12" s="148"/>
      <c r="B12" s="131"/>
      <c r="C12" s="131"/>
      <c r="D12" s="131"/>
      <c r="E12" s="131"/>
      <c r="F12" s="131"/>
      <c r="G12" s="131"/>
      <c r="H12" s="147"/>
      <c r="I12" s="88" t="s">
        <v>303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130" t="s">
        <v>296</v>
      </c>
      <c r="CO12" s="131"/>
      <c r="CP12" s="131"/>
      <c r="CQ12" s="131"/>
      <c r="CR12" s="131"/>
      <c r="CS12" s="131"/>
      <c r="CT12" s="131"/>
      <c r="CU12" s="147"/>
      <c r="CV12" s="148"/>
      <c r="CW12" s="131"/>
      <c r="CX12" s="131"/>
      <c r="CY12" s="131"/>
      <c r="CZ12" s="131"/>
      <c r="DA12" s="131"/>
      <c r="DB12" s="131"/>
      <c r="DC12" s="131"/>
      <c r="DD12" s="131"/>
      <c r="DE12" s="147"/>
      <c r="DF12" s="144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374"/>
      <c r="DS12" s="144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374"/>
      <c r="EF12" s="144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374"/>
      <c r="ES12" s="144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374"/>
      <c r="FF12" s="144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6"/>
    </row>
    <row r="13" spans="1:174" ht="24" customHeight="1">
      <c r="A13" s="148" t="s">
        <v>297</v>
      </c>
      <c r="B13" s="131"/>
      <c r="C13" s="131"/>
      <c r="D13" s="131"/>
      <c r="E13" s="131"/>
      <c r="F13" s="131"/>
      <c r="G13" s="131"/>
      <c r="H13" s="147"/>
      <c r="I13" s="88" t="s">
        <v>298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130" t="s">
        <v>299</v>
      </c>
      <c r="CO13" s="131"/>
      <c r="CP13" s="131"/>
      <c r="CQ13" s="131"/>
      <c r="CR13" s="131"/>
      <c r="CS13" s="131"/>
      <c r="CT13" s="131"/>
      <c r="CU13" s="147"/>
      <c r="CV13" s="148" t="s">
        <v>44</v>
      </c>
      <c r="CW13" s="131"/>
      <c r="CX13" s="131"/>
      <c r="CY13" s="131"/>
      <c r="CZ13" s="131"/>
      <c r="DA13" s="131"/>
      <c r="DB13" s="131"/>
      <c r="DC13" s="131"/>
      <c r="DD13" s="131"/>
      <c r="DE13" s="147"/>
      <c r="DF13" s="144" t="s">
        <v>44</v>
      </c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374"/>
      <c r="DS13" s="144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374"/>
      <c r="EF13" s="144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374"/>
      <c r="ES13" s="144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374"/>
      <c r="FF13" s="144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6"/>
    </row>
    <row r="14" spans="1:174" ht="24" customHeight="1">
      <c r="A14" s="148" t="s">
        <v>201</v>
      </c>
      <c r="B14" s="131"/>
      <c r="C14" s="131"/>
      <c r="D14" s="131"/>
      <c r="E14" s="131"/>
      <c r="F14" s="131"/>
      <c r="G14" s="131"/>
      <c r="H14" s="147"/>
      <c r="I14" s="88" t="s">
        <v>205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130" t="s">
        <v>203</v>
      </c>
      <c r="CO14" s="131"/>
      <c r="CP14" s="131"/>
      <c r="CQ14" s="131"/>
      <c r="CR14" s="131"/>
      <c r="CS14" s="131"/>
      <c r="CT14" s="131"/>
      <c r="CU14" s="147"/>
      <c r="CV14" s="148" t="s">
        <v>44</v>
      </c>
      <c r="CW14" s="131"/>
      <c r="CX14" s="131"/>
      <c r="CY14" s="131"/>
      <c r="CZ14" s="131"/>
      <c r="DA14" s="131"/>
      <c r="DB14" s="131"/>
      <c r="DC14" s="131"/>
      <c r="DD14" s="131"/>
      <c r="DE14" s="147"/>
      <c r="DF14" s="144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374"/>
      <c r="DS14" s="144">
        <f>DS15+DS18+DS22+DS24+DS27</f>
        <v>2038436.0899999999</v>
      </c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374"/>
      <c r="EF14" s="144">
        <f>EF15+EF18+EF22+EF24+EF27</f>
        <v>6321282.5200000005</v>
      </c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374"/>
      <c r="ES14" s="144">
        <f>ES15+ES18+ES22+ES24+ES27</f>
        <v>6518426.99</v>
      </c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374"/>
      <c r="FF14" s="144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6"/>
    </row>
    <row r="15" spans="1:174" ht="34.5" customHeight="1">
      <c r="A15" s="148" t="s">
        <v>206</v>
      </c>
      <c r="B15" s="131"/>
      <c r="C15" s="131"/>
      <c r="D15" s="131"/>
      <c r="E15" s="131"/>
      <c r="F15" s="131"/>
      <c r="G15" s="131"/>
      <c r="H15" s="147"/>
      <c r="I15" s="269" t="s">
        <v>208</v>
      </c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130" t="s">
        <v>207</v>
      </c>
      <c r="CO15" s="131"/>
      <c r="CP15" s="131"/>
      <c r="CQ15" s="131"/>
      <c r="CR15" s="131"/>
      <c r="CS15" s="131"/>
      <c r="CT15" s="131"/>
      <c r="CU15" s="147"/>
      <c r="CV15" s="148" t="s">
        <v>44</v>
      </c>
      <c r="CW15" s="131"/>
      <c r="CX15" s="131"/>
      <c r="CY15" s="131"/>
      <c r="CZ15" s="131"/>
      <c r="DA15" s="131"/>
      <c r="DB15" s="131"/>
      <c r="DC15" s="131"/>
      <c r="DD15" s="131"/>
      <c r="DE15" s="147"/>
      <c r="DF15" s="144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374"/>
      <c r="DS15" s="144">
        <f>DS16+DS17</f>
        <v>1325307.49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374"/>
      <c r="EF15" s="144">
        <f>EF16+EF17</f>
        <v>4359961.88</v>
      </c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374"/>
      <c r="ES15" s="144">
        <f>ES16+ES17</f>
        <v>4541496.29</v>
      </c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374"/>
      <c r="FF15" s="144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6"/>
    </row>
    <row r="16" spans="1:174" ht="24" customHeight="1">
      <c r="A16" s="148" t="s">
        <v>209</v>
      </c>
      <c r="B16" s="131"/>
      <c r="C16" s="131"/>
      <c r="D16" s="131"/>
      <c r="E16" s="131"/>
      <c r="F16" s="131"/>
      <c r="G16" s="131"/>
      <c r="H16" s="147"/>
      <c r="I16" s="187" t="s">
        <v>210</v>
      </c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30" t="s">
        <v>211</v>
      </c>
      <c r="CO16" s="131"/>
      <c r="CP16" s="131"/>
      <c r="CQ16" s="131"/>
      <c r="CR16" s="131"/>
      <c r="CS16" s="131"/>
      <c r="CT16" s="131"/>
      <c r="CU16" s="147"/>
      <c r="CV16" s="148" t="s">
        <v>44</v>
      </c>
      <c r="CW16" s="131"/>
      <c r="CX16" s="131"/>
      <c r="CY16" s="131"/>
      <c r="CZ16" s="131"/>
      <c r="DA16" s="131"/>
      <c r="DB16" s="131"/>
      <c r="DC16" s="131"/>
      <c r="DD16" s="131"/>
      <c r="DE16" s="147"/>
      <c r="DF16" s="376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374"/>
      <c r="DS16" s="376">
        <v>1325307.49</v>
      </c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374"/>
      <c r="EF16" s="376">
        <f>4457069.31-97107.43</f>
        <v>4359961.88</v>
      </c>
      <c r="EG16" s="377"/>
      <c r="EH16" s="377"/>
      <c r="EI16" s="377"/>
      <c r="EJ16" s="377"/>
      <c r="EK16" s="377"/>
      <c r="EL16" s="377"/>
      <c r="EM16" s="377"/>
      <c r="EN16" s="377"/>
      <c r="EO16" s="377"/>
      <c r="EP16" s="377"/>
      <c r="EQ16" s="377"/>
      <c r="ER16" s="378"/>
      <c r="ES16" s="376">
        <f>4698194.85-156698.56</f>
        <v>4541496.29</v>
      </c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374"/>
      <c r="FF16" s="144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6"/>
    </row>
    <row r="17" spans="1:174" ht="12.75" customHeight="1">
      <c r="A17" s="148" t="s">
        <v>212</v>
      </c>
      <c r="B17" s="131"/>
      <c r="C17" s="131"/>
      <c r="D17" s="131"/>
      <c r="E17" s="131"/>
      <c r="F17" s="131"/>
      <c r="G17" s="131"/>
      <c r="H17" s="147"/>
      <c r="I17" s="187" t="s">
        <v>213</v>
      </c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30" t="s">
        <v>214</v>
      </c>
      <c r="CO17" s="131"/>
      <c r="CP17" s="131"/>
      <c r="CQ17" s="131"/>
      <c r="CR17" s="131"/>
      <c r="CS17" s="131"/>
      <c r="CT17" s="131"/>
      <c r="CU17" s="147"/>
      <c r="CV17" s="148" t="s">
        <v>44</v>
      </c>
      <c r="CW17" s="131"/>
      <c r="CX17" s="131"/>
      <c r="CY17" s="131"/>
      <c r="CZ17" s="131"/>
      <c r="DA17" s="131"/>
      <c r="DB17" s="131"/>
      <c r="DC17" s="131"/>
      <c r="DD17" s="131"/>
      <c r="DE17" s="147"/>
      <c r="DF17" s="144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374"/>
      <c r="DS17" s="144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374"/>
      <c r="EF17" s="144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374"/>
      <c r="ES17" s="144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374"/>
      <c r="FF17" s="144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6"/>
    </row>
    <row r="18" spans="1:174" ht="24" customHeight="1">
      <c r="A18" s="148" t="s">
        <v>215</v>
      </c>
      <c r="B18" s="131"/>
      <c r="C18" s="131"/>
      <c r="D18" s="131"/>
      <c r="E18" s="131"/>
      <c r="F18" s="131"/>
      <c r="G18" s="131"/>
      <c r="H18" s="147"/>
      <c r="I18" s="269" t="s">
        <v>216</v>
      </c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130" t="s">
        <v>217</v>
      </c>
      <c r="CO18" s="131"/>
      <c r="CP18" s="131"/>
      <c r="CQ18" s="131"/>
      <c r="CR18" s="131"/>
      <c r="CS18" s="131"/>
      <c r="CT18" s="131"/>
      <c r="CU18" s="147"/>
      <c r="CV18" s="148" t="s">
        <v>44</v>
      </c>
      <c r="CW18" s="131"/>
      <c r="CX18" s="131"/>
      <c r="CY18" s="131"/>
      <c r="CZ18" s="131"/>
      <c r="DA18" s="131"/>
      <c r="DB18" s="131"/>
      <c r="DC18" s="131"/>
      <c r="DD18" s="131"/>
      <c r="DE18" s="147"/>
      <c r="DF18" s="144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374"/>
      <c r="DS18" s="144">
        <f>DS19+DS21</f>
        <v>231970.71</v>
      </c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374"/>
      <c r="EF18" s="144">
        <f>EF19+EF21</f>
        <v>394334.27</v>
      </c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374"/>
      <c r="ES18" s="144">
        <f>ES19+ES21</f>
        <v>347264.88</v>
      </c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374"/>
      <c r="FF18" s="144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6"/>
    </row>
    <row r="19" spans="1:174" ht="24" customHeight="1">
      <c r="A19" s="148" t="s">
        <v>218</v>
      </c>
      <c r="B19" s="131"/>
      <c r="C19" s="131"/>
      <c r="D19" s="131"/>
      <c r="E19" s="131"/>
      <c r="F19" s="131"/>
      <c r="G19" s="131"/>
      <c r="H19" s="147"/>
      <c r="I19" s="187" t="s">
        <v>210</v>
      </c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30" t="s">
        <v>219</v>
      </c>
      <c r="CO19" s="131"/>
      <c r="CP19" s="131"/>
      <c r="CQ19" s="131"/>
      <c r="CR19" s="131"/>
      <c r="CS19" s="131"/>
      <c r="CT19" s="131"/>
      <c r="CU19" s="147"/>
      <c r="CV19" s="148" t="s">
        <v>44</v>
      </c>
      <c r="CW19" s="131"/>
      <c r="CX19" s="131"/>
      <c r="CY19" s="131"/>
      <c r="CZ19" s="131"/>
      <c r="DA19" s="131"/>
      <c r="DB19" s="131"/>
      <c r="DC19" s="131"/>
      <c r="DD19" s="131"/>
      <c r="DE19" s="147"/>
      <c r="DF19" s="144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374"/>
      <c r="DS19" s="144">
        <f>229481.9+2488.81</f>
        <v>231970.71</v>
      </c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374"/>
      <c r="EF19" s="144">
        <v>394334.27</v>
      </c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374"/>
      <c r="ES19" s="144">
        <v>347264.88</v>
      </c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374"/>
      <c r="FF19" s="144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6"/>
    </row>
    <row r="20" spans="1:174" ht="15.75" customHeight="1">
      <c r="A20" s="148"/>
      <c r="B20" s="131"/>
      <c r="C20" s="131"/>
      <c r="D20" s="131"/>
      <c r="E20" s="131"/>
      <c r="F20" s="131"/>
      <c r="G20" s="131"/>
      <c r="H20" s="147"/>
      <c r="I20" s="88" t="s">
        <v>303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130" t="s">
        <v>300</v>
      </c>
      <c r="CO20" s="131"/>
      <c r="CP20" s="131"/>
      <c r="CQ20" s="131"/>
      <c r="CR20" s="131"/>
      <c r="CS20" s="131"/>
      <c r="CT20" s="131"/>
      <c r="CU20" s="147"/>
      <c r="CV20" s="148" t="s">
        <v>44</v>
      </c>
      <c r="CW20" s="131"/>
      <c r="CX20" s="131"/>
      <c r="CY20" s="131"/>
      <c r="CZ20" s="131"/>
      <c r="DA20" s="131"/>
      <c r="DB20" s="131"/>
      <c r="DC20" s="131"/>
      <c r="DD20" s="131"/>
      <c r="DE20" s="147"/>
      <c r="DF20" s="144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374"/>
      <c r="DS20" s="144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374"/>
      <c r="EF20" s="144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374"/>
      <c r="ES20" s="144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374"/>
      <c r="FF20" s="144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6"/>
    </row>
    <row r="21" spans="1:174" ht="12.75" customHeight="1">
      <c r="A21" s="148" t="s">
        <v>220</v>
      </c>
      <c r="B21" s="131"/>
      <c r="C21" s="131"/>
      <c r="D21" s="131"/>
      <c r="E21" s="131"/>
      <c r="F21" s="131"/>
      <c r="G21" s="131"/>
      <c r="H21" s="147"/>
      <c r="I21" s="187" t="s">
        <v>213</v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30" t="s">
        <v>221</v>
      </c>
      <c r="CO21" s="131"/>
      <c r="CP21" s="131"/>
      <c r="CQ21" s="131"/>
      <c r="CR21" s="131"/>
      <c r="CS21" s="131"/>
      <c r="CT21" s="131"/>
      <c r="CU21" s="147"/>
      <c r="CV21" s="148" t="s">
        <v>44</v>
      </c>
      <c r="CW21" s="131"/>
      <c r="CX21" s="131"/>
      <c r="CY21" s="131"/>
      <c r="CZ21" s="131"/>
      <c r="DA21" s="131"/>
      <c r="DB21" s="131"/>
      <c r="DC21" s="131"/>
      <c r="DD21" s="131"/>
      <c r="DE21" s="147"/>
      <c r="DF21" s="144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374"/>
      <c r="DS21" s="144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374"/>
      <c r="EF21" s="144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374"/>
      <c r="ES21" s="144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374"/>
      <c r="FF21" s="144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6"/>
    </row>
    <row r="22" spans="1:174" ht="12.75" customHeight="1">
      <c r="A22" s="148" t="s">
        <v>222</v>
      </c>
      <c r="B22" s="131"/>
      <c r="C22" s="131"/>
      <c r="D22" s="131"/>
      <c r="E22" s="131"/>
      <c r="F22" s="131"/>
      <c r="G22" s="131"/>
      <c r="H22" s="147"/>
      <c r="I22" s="269" t="s">
        <v>223</v>
      </c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130" t="s">
        <v>224</v>
      </c>
      <c r="CO22" s="131"/>
      <c r="CP22" s="131"/>
      <c r="CQ22" s="131"/>
      <c r="CR22" s="131"/>
      <c r="CS22" s="131"/>
      <c r="CT22" s="131"/>
      <c r="CU22" s="147"/>
      <c r="CV22" s="148" t="s">
        <v>44</v>
      </c>
      <c r="CW22" s="131"/>
      <c r="CX22" s="131"/>
      <c r="CY22" s="131"/>
      <c r="CZ22" s="131"/>
      <c r="DA22" s="131"/>
      <c r="DB22" s="131"/>
      <c r="DC22" s="131"/>
      <c r="DD22" s="131"/>
      <c r="DE22" s="147"/>
      <c r="DF22" s="144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374"/>
      <c r="DS22" s="144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374"/>
      <c r="EF22" s="144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374"/>
      <c r="ES22" s="144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374"/>
      <c r="FF22" s="144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6"/>
    </row>
    <row r="23" spans="1:174" ht="14.25" customHeight="1">
      <c r="A23" s="148"/>
      <c r="B23" s="131"/>
      <c r="C23" s="131"/>
      <c r="D23" s="131"/>
      <c r="E23" s="131"/>
      <c r="F23" s="131"/>
      <c r="G23" s="131"/>
      <c r="H23" s="147"/>
      <c r="I23" s="88" t="s">
        <v>302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130" t="s">
        <v>301</v>
      </c>
      <c r="CO23" s="131"/>
      <c r="CP23" s="131"/>
      <c r="CQ23" s="131"/>
      <c r="CR23" s="131"/>
      <c r="CS23" s="131"/>
      <c r="CT23" s="131"/>
      <c r="CU23" s="147"/>
      <c r="CV23" s="148" t="s">
        <v>44</v>
      </c>
      <c r="CW23" s="131"/>
      <c r="CX23" s="131"/>
      <c r="CY23" s="131"/>
      <c r="CZ23" s="131"/>
      <c r="DA23" s="131"/>
      <c r="DB23" s="131"/>
      <c r="DC23" s="131"/>
      <c r="DD23" s="131"/>
      <c r="DE23" s="147"/>
      <c r="DF23" s="144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374"/>
      <c r="DS23" s="144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374"/>
      <c r="EF23" s="144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374"/>
      <c r="ES23" s="144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374"/>
      <c r="FF23" s="144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6"/>
    </row>
    <row r="24" spans="1:174" ht="12">
      <c r="A24" s="148" t="s">
        <v>225</v>
      </c>
      <c r="B24" s="131"/>
      <c r="C24" s="131"/>
      <c r="D24" s="131"/>
      <c r="E24" s="131"/>
      <c r="F24" s="131"/>
      <c r="G24" s="131"/>
      <c r="H24" s="147"/>
      <c r="I24" s="269" t="s">
        <v>226</v>
      </c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130" t="s">
        <v>227</v>
      </c>
      <c r="CO24" s="131"/>
      <c r="CP24" s="131"/>
      <c r="CQ24" s="131"/>
      <c r="CR24" s="131"/>
      <c r="CS24" s="131"/>
      <c r="CT24" s="131"/>
      <c r="CU24" s="147"/>
      <c r="CV24" s="148" t="s">
        <v>44</v>
      </c>
      <c r="CW24" s="131"/>
      <c r="CX24" s="131"/>
      <c r="CY24" s="131"/>
      <c r="CZ24" s="131"/>
      <c r="DA24" s="131"/>
      <c r="DB24" s="131"/>
      <c r="DC24" s="131"/>
      <c r="DD24" s="131"/>
      <c r="DE24" s="147"/>
      <c r="DF24" s="144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374"/>
      <c r="DS24" s="144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374"/>
      <c r="EF24" s="144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374"/>
      <c r="ES24" s="144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374"/>
      <c r="FF24" s="144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6"/>
    </row>
    <row r="25" spans="1:174" ht="24" customHeight="1">
      <c r="A25" s="148" t="s">
        <v>228</v>
      </c>
      <c r="B25" s="131"/>
      <c r="C25" s="131"/>
      <c r="D25" s="131"/>
      <c r="E25" s="131"/>
      <c r="F25" s="131"/>
      <c r="G25" s="131"/>
      <c r="H25" s="147"/>
      <c r="I25" s="187" t="s">
        <v>210</v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30" t="s">
        <v>229</v>
      </c>
      <c r="CO25" s="131"/>
      <c r="CP25" s="131"/>
      <c r="CQ25" s="131"/>
      <c r="CR25" s="131"/>
      <c r="CS25" s="131"/>
      <c r="CT25" s="131"/>
      <c r="CU25" s="147"/>
      <c r="CV25" s="148" t="s">
        <v>44</v>
      </c>
      <c r="CW25" s="131"/>
      <c r="CX25" s="131"/>
      <c r="CY25" s="131"/>
      <c r="CZ25" s="131"/>
      <c r="DA25" s="131"/>
      <c r="DB25" s="131"/>
      <c r="DC25" s="131"/>
      <c r="DD25" s="131"/>
      <c r="DE25" s="147"/>
      <c r="DF25" s="144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374"/>
      <c r="DS25" s="144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374"/>
      <c r="EF25" s="144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374"/>
      <c r="ES25" s="144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374"/>
      <c r="FF25" s="144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6"/>
    </row>
    <row r="26" spans="1:174" ht="12.75" customHeight="1">
      <c r="A26" s="148" t="s">
        <v>230</v>
      </c>
      <c r="B26" s="131"/>
      <c r="C26" s="131"/>
      <c r="D26" s="131"/>
      <c r="E26" s="131"/>
      <c r="F26" s="131"/>
      <c r="G26" s="131"/>
      <c r="H26" s="147"/>
      <c r="I26" s="187" t="s">
        <v>213</v>
      </c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30" t="s">
        <v>231</v>
      </c>
      <c r="CO26" s="131"/>
      <c r="CP26" s="131"/>
      <c r="CQ26" s="131"/>
      <c r="CR26" s="131"/>
      <c r="CS26" s="131"/>
      <c r="CT26" s="131"/>
      <c r="CU26" s="147"/>
      <c r="CV26" s="148" t="s">
        <v>44</v>
      </c>
      <c r="CW26" s="131"/>
      <c r="CX26" s="131"/>
      <c r="CY26" s="131"/>
      <c r="CZ26" s="131"/>
      <c r="DA26" s="131"/>
      <c r="DB26" s="131"/>
      <c r="DC26" s="131"/>
      <c r="DD26" s="131"/>
      <c r="DE26" s="147"/>
      <c r="DF26" s="144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374"/>
      <c r="DS26" s="144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374"/>
      <c r="EF26" s="144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374"/>
      <c r="ES26" s="144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374"/>
      <c r="FF26" s="144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6"/>
    </row>
    <row r="27" spans="1:174" ht="12.75" thickBot="1">
      <c r="A27" s="148" t="s">
        <v>232</v>
      </c>
      <c r="B27" s="131"/>
      <c r="C27" s="131"/>
      <c r="D27" s="131"/>
      <c r="E27" s="131"/>
      <c r="F27" s="131"/>
      <c r="G27" s="131"/>
      <c r="H27" s="147"/>
      <c r="I27" s="269" t="s">
        <v>233</v>
      </c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137" t="s">
        <v>234</v>
      </c>
      <c r="CO27" s="138"/>
      <c r="CP27" s="138"/>
      <c r="CQ27" s="138"/>
      <c r="CR27" s="138"/>
      <c r="CS27" s="138"/>
      <c r="CT27" s="138"/>
      <c r="CU27" s="287"/>
      <c r="CV27" s="288" t="s">
        <v>44</v>
      </c>
      <c r="CW27" s="138"/>
      <c r="CX27" s="138"/>
      <c r="CY27" s="138"/>
      <c r="CZ27" s="138"/>
      <c r="DA27" s="138"/>
      <c r="DB27" s="138"/>
      <c r="DC27" s="138"/>
      <c r="DD27" s="138"/>
      <c r="DE27" s="287"/>
      <c r="DF27" s="379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1"/>
      <c r="DS27" s="379">
        <f>DS28+DS30</f>
        <v>481157.89</v>
      </c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1"/>
      <c r="EF27" s="379">
        <f>EF28+EF30</f>
        <v>1566986.37</v>
      </c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0"/>
      <c r="ER27" s="381"/>
      <c r="ES27" s="379">
        <f>ES28+ES30</f>
        <v>1629665.82</v>
      </c>
      <c r="ET27" s="380"/>
      <c r="EU27" s="380"/>
      <c r="EV27" s="380"/>
      <c r="EW27" s="380"/>
      <c r="EX27" s="380"/>
      <c r="EY27" s="380"/>
      <c r="EZ27" s="380"/>
      <c r="FA27" s="380"/>
      <c r="FB27" s="380"/>
      <c r="FC27" s="380"/>
      <c r="FD27" s="380"/>
      <c r="FE27" s="381"/>
      <c r="FF27" s="379"/>
      <c r="FG27" s="380"/>
      <c r="FH27" s="380"/>
      <c r="FI27" s="380"/>
      <c r="FJ27" s="380"/>
      <c r="FK27" s="380"/>
      <c r="FL27" s="380"/>
      <c r="FM27" s="380"/>
      <c r="FN27" s="380"/>
      <c r="FO27" s="380"/>
      <c r="FP27" s="380"/>
      <c r="FQ27" s="380"/>
      <c r="FR27" s="382"/>
    </row>
    <row r="28" spans="1:174" ht="24" customHeight="1">
      <c r="A28" s="148" t="s">
        <v>235</v>
      </c>
      <c r="B28" s="131"/>
      <c r="C28" s="131"/>
      <c r="D28" s="131"/>
      <c r="E28" s="131"/>
      <c r="F28" s="131"/>
      <c r="G28" s="131"/>
      <c r="H28" s="147"/>
      <c r="I28" s="187" t="s">
        <v>210</v>
      </c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99" t="s">
        <v>236</v>
      </c>
      <c r="CO28" s="100"/>
      <c r="CP28" s="100"/>
      <c r="CQ28" s="100"/>
      <c r="CR28" s="100"/>
      <c r="CS28" s="100"/>
      <c r="CT28" s="100"/>
      <c r="CU28" s="101"/>
      <c r="CV28" s="102" t="s">
        <v>44</v>
      </c>
      <c r="CW28" s="100"/>
      <c r="CX28" s="100"/>
      <c r="CY28" s="100"/>
      <c r="CZ28" s="100"/>
      <c r="DA28" s="100"/>
      <c r="DB28" s="100"/>
      <c r="DC28" s="100"/>
      <c r="DD28" s="100"/>
      <c r="DE28" s="101"/>
      <c r="DF28" s="161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375"/>
      <c r="DS28" s="161">
        <v>481157.89</v>
      </c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375"/>
      <c r="EF28" s="161">
        <v>1566986.37</v>
      </c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375"/>
      <c r="ES28" s="161">
        <v>1629665.82</v>
      </c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375"/>
      <c r="FF28" s="161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3"/>
    </row>
    <row r="29" spans="1:174" ht="14.25" customHeight="1">
      <c r="A29" s="148"/>
      <c r="B29" s="131"/>
      <c r="C29" s="131"/>
      <c r="D29" s="131"/>
      <c r="E29" s="131"/>
      <c r="F29" s="131"/>
      <c r="G29" s="131"/>
      <c r="H29" s="147"/>
      <c r="I29" s="88" t="s">
        <v>302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130" t="s">
        <v>305</v>
      </c>
      <c r="CO29" s="131"/>
      <c r="CP29" s="131"/>
      <c r="CQ29" s="131"/>
      <c r="CR29" s="131"/>
      <c r="CS29" s="131"/>
      <c r="CT29" s="131"/>
      <c r="CU29" s="147"/>
      <c r="CV29" s="148" t="s">
        <v>44</v>
      </c>
      <c r="CW29" s="131"/>
      <c r="CX29" s="131"/>
      <c r="CY29" s="131"/>
      <c r="CZ29" s="131"/>
      <c r="DA29" s="131"/>
      <c r="DB29" s="131"/>
      <c r="DC29" s="131"/>
      <c r="DD29" s="131"/>
      <c r="DE29" s="147"/>
      <c r="DF29" s="144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374"/>
      <c r="DS29" s="144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374"/>
      <c r="EF29" s="144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374"/>
      <c r="ES29" s="144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374"/>
      <c r="FF29" s="144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6"/>
    </row>
    <row r="30" spans="1:174" ht="12">
      <c r="A30" s="148" t="s">
        <v>237</v>
      </c>
      <c r="B30" s="131"/>
      <c r="C30" s="131"/>
      <c r="D30" s="131"/>
      <c r="E30" s="131"/>
      <c r="F30" s="131"/>
      <c r="G30" s="131"/>
      <c r="H30" s="147"/>
      <c r="I30" s="187" t="s">
        <v>238</v>
      </c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30" t="s">
        <v>239</v>
      </c>
      <c r="CO30" s="131"/>
      <c r="CP30" s="131"/>
      <c r="CQ30" s="131"/>
      <c r="CR30" s="131"/>
      <c r="CS30" s="131"/>
      <c r="CT30" s="131"/>
      <c r="CU30" s="147"/>
      <c r="CV30" s="148" t="s">
        <v>44</v>
      </c>
      <c r="CW30" s="131"/>
      <c r="CX30" s="131"/>
      <c r="CY30" s="131"/>
      <c r="CZ30" s="131"/>
      <c r="DA30" s="131"/>
      <c r="DB30" s="131"/>
      <c r="DC30" s="131"/>
      <c r="DD30" s="131"/>
      <c r="DE30" s="147"/>
      <c r="DF30" s="144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374"/>
      <c r="DS30" s="144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374"/>
      <c r="EF30" s="144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374"/>
      <c r="ES30" s="144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374"/>
      <c r="FF30" s="144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6"/>
    </row>
    <row r="31" spans="1:174" ht="24" customHeight="1">
      <c r="A31" s="148" t="s">
        <v>11</v>
      </c>
      <c r="B31" s="131"/>
      <c r="C31" s="131"/>
      <c r="D31" s="131"/>
      <c r="E31" s="131"/>
      <c r="F31" s="131"/>
      <c r="G31" s="131"/>
      <c r="H31" s="147"/>
      <c r="I31" s="386" t="s">
        <v>240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130" t="s">
        <v>241</v>
      </c>
      <c r="CO31" s="131"/>
      <c r="CP31" s="131"/>
      <c r="CQ31" s="131"/>
      <c r="CR31" s="131"/>
      <c r="CS31" s="131"/>
      <c r="CT31" s="131"/>
      <c r="CU31" s="147"/>
      <c r="CV31" s="148" t="s">
        <v>44</v>
      </c>
      <c r="CW31" s="131"/>
      <c r="CX31" s="131"/>
      <c r="CY31" s="131"/>
      <c r="CZ31" s="131"/>
      <c r="DA31" s="131"/>
      <c r="DB31" s="131"/>
      <c r="DC31" s="131"/>
      <c r="DD31" s="131"/>
      <c r="DE31" s="147"/>
      <c r="DF31" s="202"/>
      <c r="DG31" s="362"/>
      <c r="DH31" s="362"/>
      <c r="DI31" s="362"/>
      <c r="DJ31" s="362"/>
      <c r="DK31" s="362"/>
      <c r="DL31" s="362"/>
      <c r="DM31" s="362"/>
      <c r="DN31" s="362"/>
      <c r="DO31" s="362"/>
      <c r="DP31" s="362"/>
      <c r="DQ31" s="362"/>
      <c r="DR31" s="383"/>
      <c r="DS31" s="202">
        <f>DS33</f>
        <v>2038436.0899999999</v>
      </c>
      <c r="DT31" s="362"/>
      <c r="DU31" s="362"/>
      <c r="DV31" s="362"/>
      <c r="DW31" s="362"/>
      <c r="DX31" s="362"/>
      <c r="DY31" s="362"/>
      <c r="DZ31" s="362"/>
      <c r="EA31" s="362"/>
      <c r="EB31" s="362"/>
      <c r="EC31" s="362"/>
      <c r="ED31" s="362"/>
      <c r="EE31" s="383"/>
      <c r="EF31" s="202">
        <f>EF34</f>
        <v>6321282.5200000005</v>
      </c>
      <c r="EG31" s="362"/>
      <c r="EH31" s="362"/>
      <c r="EI31" s="362"/>
      <c r="EJ31" s="362"/>
      <c r="EK31" s="362"/>
      <c r="EL31" s="362"/>
      <c r="EM31" s="362"/>
      <c r="EN31" s="362"/>
      <c r="EO31" s="362"/>
      <c r="EP31" s="362"/>
      <c r="EQ31" s="362"/>
      <c r="ER31" s="383"/>
      <c r="ES31" s="144">
        <f>ES35</f>
        <v>6518426.99</v>
      </c>
      <c r="ET31" s="384"/>
      <c r="EU31" s="384"/>
      <c r="EV31" s="384"/>
      <c r="EW31" s="384"/>
      <c r="EX31" s="384"/>
      <c r="EY31" s="384"/>
      <c r="EZ31" s="384"/>
      <c r="FA31" s="384"/>
      <c r="FB31" s="384"/>
      <c r="FC31" s="384"/>
      <c r="FD31" s="384"/>
      <c r="FE31" s="385"/>
      <c r="FF31" s="144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6"/>
    </row>
    <row r="32" spans="1:174" ht="11.25" customHeight="1">
      <c r="A32" s="182"/>
      <c r="B32" s="177"/>
      <c r="C32" s="177"/>
      <c r="D32" s="177"/>
      <c r="E32" s="177"/>
      <c r="F32" s="177"/>
      <c r="G32" s="177"/>
      <c r="H32" s="178"/>
      <c r="I32" s="396" t="s">
        <v>242</v>
      </c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60"/>
      <c r="CN32" s="176" t="s">
        <v>243</v>
      </c>
      <c r="CO32" s="177"/>
      <c r="CP32" s="177"/>
      <c r="CQ32" s="177"/>
      <c r="CR32" s="177"/>
      <c r="CS32" s="177"/>
      <c r="CT32" s="177"/>
      <c r="CU32" s="178"/>
      <c r="CV32" s="182"/>
      <c r="CW32" s="177"/>
      <c r="CX32" s="177"/>
      <c r="CY32" s="177"/>
      <c r="CZ32" s="177"/>
      <c r="DA32" s="177"/>
      <c r="DB32" s="177"/>
      <c r="DC32" s="177"/>
      <c r="DD32" s="177"/>
      <c r="DE32" s="177"/>
      <c r="DF32" s="202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2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2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2"/>
      <c r="ET32" s="203"/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371"/>
      <c r="FF32" s="362"/>
      <c r="FG32" s="203"/>
      <c r="FH32" s="203"/>
      <c r="FI32" s="203"/>
      <c r="FJ32" s="203"/>
      <c r="FK32" s="203"/>
      <c r="FL32" s="203"/>
      <c r="FM32" s="203"/>
      <c r="FN32" s="203"/>
      <c r="FO32" s="203"/>
      <c r="FP32" s="203"/>
      <c r="FQ32" s="203"/>
      <c r="FR32" s="204"/>
    </row>
    <row r="33" spans="1:174" ht="11.25" customHeight="1">
      <c r="A33" s="395" t="s">
        <v>272</v>
      </c>
      <c r="B33" s="393"/>
      <c r="C33" s="393"/>
      <c r="D33" s="393"/>
      <c r="E33" s="393"/>
      <c r="F33" s="393"/>
      <c r="G33" s="393"/>
      <c r="H33" s="394"/>
      <c r="I33" s="367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368"/>
      <c r="CF33" s="368"/>
      <c r="CG33" s="368"/>
      <c r="CH33" s="368"/>
      <c r="CI33" s="368"/>
      <c r="CJ33" s="368"/>
      <c r="CK33" s="368"/>
      <c r="CL33" s="368"/>
      <c r="CM33" s="369"/>
      <c r="CN33" s="392" t="s">
        <v>319</v>
      </c>
      <c r="CO33" s="393"/>
      <c r="CP33" s="393"/>
      <c r="CQ33" s="393"/>
      <c r="CR33" s="393"/>
      <c r="CS33" s="393"/>
      <c r="CT33" s="393"/>
      <c r="CU33" s="394"/>
      <c r="CV33" s="387" t="s">
        <v>346</v>
      </c>
      <c r="CW33" s="388"/>
      <c r="CX33" s="388"/>
      <c r="CY33" s="388"/>
      <c r="CZ33" s="388"/>
      <c r="DA33" s="388"/>
      <c r="DB33" s="388"/>
      <c r="DC33" s="388"/>
      <c r="DD33" s="388"/>
      <c r="DE33" s="388"/>
      <c r="DF33" s="370"/>
      <c r="DG33" s="363"/>
      <c r="DH33" s="363"/>
      <c r="DI33" s="363"/>
      <c r="DJ33" s="363"/>
      <c r="DK33" s="363"/>
      <c r="DL33" s="363"/>
      <c r="DM33" s="363"/>
      <c r="DN33" s="363"/>
      <c r="DO33" s="363"/>
      <c r="DP33" s="363"/>
      <c r="DQ33" s="363"/>
      <c r="DR33" s="363"/>
      <c r="DS33" s="370">
        <f>DS14</f>
        <v>2038436.0899999999</v>
      </c>
      <c r="DT33" s="363"/>
      <c r="DU33" s="363"/>
      <c r="DV33" s="363"/>
      <c r="DW33" s="363"/>
      <c r="DX33" s="363"/>
      <c r="DY33" s="363"/>
      <c r="DZ33" s="363"/>
      <c r="EA33" s="363"/>
      <c r="EB33" s="363"/>
      <c r="EC33" s="363"/>
      <c r="ED33" s="363"/>
      <c r="EE33" s="363"/>
      <c r="EF33" s="370"/>
      <c r="EG33" s="364"/>
      <c r="EH33" s="364"/>
      <c r="EI33" s="364"/>
      <c r="EJ33" s="364"/>
      <c r="EK33" s="364"/>
      <c r="EL33" s="364"/>
      <c r="EM33" s="364"/>
      <c r="EN33" s="364"/>
      <c r="EO33" s="364"/>
      <c r="EP33" s="364"/>
      <c r="EQ33" s="364"/>
      <c r="ER33" s="364"/>
      <c r="ES33" s="370"/>
      <c r="ET33" s="364"/>
      <c r="EU33" s="364"/>
      <c r="EV33" s="364"/>
      <c r="EW33" s="364"/>
      <c r="EX33" s="364"/>
      <c r="EY33" s="364"/>
      <c r="EZ33" s="364"/>
      <c r="FA33" s="364"/>
      <c r="FB33" s="364"/>
      <c r="FC33" s="364"/>
      <c r="FD33" s="364"/>
      <c r="FE33" s="372"/>
      <c r="FF33" s="363"/>
      <c r="FG33" s="364"/>
      <c r="FH33" s="364"/>
      <c r="FI33" s="364"/>
      <c r="FJ33" s="364"/>
      <c r="FK33" s="364"/>
      <c r="FL33" s="364"/>
      <c r="FM33" s="364"/>
      <c r="FN33" s="364"/>
      <c r="FO33" s="364"/>
      <c r="FP33" s="364"/>
      <c r="FQ33" s="364"/>
      <c r="FR33" s="365"/>
    </row>
    <row r="34" spans="1:174" ht="11.25" customHeight="1">
      <c r="A34" s="395" t="s">
        <v>273</v>
      </c>
      <c r="B34" s="393"/>
      <c r="C34" s="393"/>
      <c r="D34" s="393"/>
      <c r="E34" s="393"/>
      <c r="F34" s="393"/>
      <c r="G34" s="393"/>
      <c r="H34" s="394"/>
      <c r="I34" s="367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9"/>
      <c r="CN34" s="392" t="s">
        <v>320</v>
      </c>
      <c r="CO34" s="393"/>
      <c r="CP34" s="393"/>
      <c r="CQ34" s="393"/>
      <c r="CR34" s="393"/>
      <c r="CS34" s="393"/>
      <c r="CT34" s="393"/>
      <c r="CU34" s="394"/>
      <c r="CV34" s="387" t="s">
        <v>347</v>
      </c>
      <c r="CW34" s="388"/>
      <c r="CX34" s="388"/>
      <c r="CY34" s="388"/>
      <c r="CZ34" s="388"/>
      <c r="DA34" s="388"/>
      <c r="DB34" s="388"/>
      <c r="DC34" s="388"/>
      <c r="DD34" s="388"/>
      <c r="DE34" s="388"/>
      <c r="DF34" s="370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70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70">
        <f>EF14</f>
        <v>6321282.5200000005</v>
      </c>
      <c r="EG34" s="363"/>
      <c r="EH34" s="363"/>
      <c r="EI34" s="363"/>
      <c r="EJ34" s="363"/>
      <c r="EK34" s="363"/>
      <c r="EL34" s="363"/>
      <c r="EM34" s="363"/>
      <c r="EN34" s="363"/>
      <c r="EO34" s="363"/>
      <c r="EP34" s="363"/>
      <c r="EQ34" s="363"/>
      <c r="ER34" s="363"/>
      <c r="ES34" s="370"/>
      <c r="ET34" s="364"/>
      <c r="EU34" s="364"/>
      <c r="EV34" s="364"/>
      <c r="EW34" s="364"/>
      <c r="EX34" s="364"/>
      <c r="EY34" s="364"/>
      <c r="EZ34" s="364"/>
      <c r="FA34" s="364"/>
      <c r="FB34" s="364"/>
      <c r="FC34" s="364"/>
      <c r="FD34" s="364"/>
      <c r="FE34" s="372"/>
      <c r="FF34" s="363"/>
      <c r="FG34" s="364"/>
      <c r="FH34" s="364"/>
      <c r="FI34" s="364"/>
      <c r="FJ34" s="364"/>
      <c r="FK34" s="364"/>
      <c r="FL34" s="364"/>
      <c r="FM34" s="364"/>
      <c r="FN34" s="364"/>
      <c r="FO34" s="364"/>
      <c r="FP34" s="364"/>
      <c r="FQ34" s="364"/>
      <c r="FR34" s="365"/>
    </row>
    <row r="35" spans="1:174" ht="11.25" customHeight="1">
      <c r="A35" s="253" t="s">
        <v>274</v>
      </c>
      <c r="B35" s="251"/>
      <c r="C35" s="251"/>
      <c r="D35" s="251"/>
      <c r="E35" s="251"/>
      <c r="F35" s="251"/>
      <c r="G35" s="251"/>
      <c r="H35" s="252"/>
      <c r="I35" s="389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  <c r="AT35" s="390"/>
      <c r="AU35" s="390"/>
      <c r="AV35" s="390"/>
      <c r="AW35" s="390"/>
      <c r="AX35" s="390"/>
      <c r="AY35" s="390"/>
      <c r="AZ35" s="390"/>
      <c r="BA35" s="390"/>
      <c r="BB35" s="390"/>
      <c r="BC35" s="390"/>
      <c r="BD35" s="390"/>
      <c r="BE35" s="390"/>
      <c r="BF35" s="390"/>
      <c r="BG35" s="390"/>
      <c r="BH35" s="390"/>
      <c r="BI35" s="390"/>
      <c r="BJ35" s="390"/>
      <c r="BK35" s="390"/>
      <c r="BL35" s="390"/>
      <c r="BM35" s="390"/>
      <c r="BN35" s="390"/>
      <c r="BO35" s="390"/>
      <c r="BP35" s="390"/>
      <c r="BQ35" s="390"/>
      <c r="BR35" s="390"/>
      <c r="BS35" s="390"/>
      <c r="BT35" s="390"/>
      <c r="BU35" s="390"/>
      <c r="BV35" s="390"/>
      <c r="BW35" s="390"/>
      <c r="BX35" s="390"/>
      <c r="BY35" s="390"/>
      <c r="BZ35" s="390"/>
      <c r="CA35" s="390"/>
      <c r="CB35" s="390"/>
      <c r="CC35" s="390"/>
      <c r="CD35" s="390"/>
      <c r="CE35" s="390"/>
      <c r="CF35" s="390"/>
      <c r="CG35" s="390"/>
      <c r="CH35" s="390"/>
      <c r="CI35" s="390"/>
      <c r="CJ35" s="390"/>
      <c r="CK35" s="390"/>
      <c r="CL35" s="390"/>
      <c r="CM35" s="391"/>
      <c r="CN35" s="250" t="s">
        <v>321</v>
      </c>
      <c r="CO35" s="251"/>
      <c r="CP35" s="251"/>
      <c r="CQ35" s="251"/>
      <c r="CR35" s="251"/>
      <c r="CS35" s="251"/>
      <c r="CT35" s="251"/>
      <c r="CU35" s="252"/>
      <c r="CV35" s="397" t="s">
        <v>348</v>
      </c>
      <c r="CW35" s="75"/>
      <c r="CX35" s="75"/>
      <c r="CY35" s="75"/>
      <c r="CZ35" s="75"/>
      <c r="DA35" s="75"/>
      <c r="DB35" s="75"/>
      <c r="DC35" s="75"/>
      <c r="DD35" s="75"/>
      <c r="DE35" s="75"/>
      <c r="DF35" s="36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0"/>
      <c r="DS35" s="360"/>
      <c r="DT35" s="230"/>
      <c r="DU35" s="230"/>
      <c r="DV35" s="230"/>
      <c r="DW35" s="230"/>
      <c r="DX35" s="230"/>
      <c r="DY35" s="230"/>
      <c r="DZ35" s="230"/>
      <c r="EA35" s="230"/>
      <c r="EB35" s="230"/>
      <c r="EC35" s="230"/>
      <c r="ED35" s="230"/>
      <c r="EE35" s="230"/>
      <c r="EF35" s="360"/>
      <c r="EG35" s="230"/>
      <c r="EH35" s="230"/>
      <c r="EI35" s="230"/>
      <c r="EJ35" s="230"/>
      <c r="EK35" s="230"/>
      <c r="EL35" s="230"/>
      <c r="EM35" s="230"/>
      <c r="EN35" s="230"/>
      <c r="EO35" s="230"/>
      <c r="EP35" s="230"/>
      <c r="EQ35" s="230"/>
      <c r="ER35" s="230"/>
      <c r="ES35" s="360">
        <f>ES14</f>
        <v>6518426.99</v>
      </c>
      <c r="ET35" s="366"/>
      <c r="EU35" s="366"/>
      <c r="EV35" s="366"/>
      <c r="EW35" s="366"/>
      <c r="EX35" s="366"/>
      <c r="EY35" s="366"/>
      <c r="EZ35" s="366"/>
      <c r="FA35" s="366"/>
      <c r="FB35" s="366"/>
      <c r="FC35" s="366"/>
      <c r="FD35" s="366"/>
      <c r="FE35" s="373"/>
      <c r="FF35" s="366"/>
      <c r="FG35" s="230"/>
      <c r="FH35" s="230"/>
      <c r="FI35" s="230"/>
      <c r="FJ35" s="230"/>
      <c r="FK35" s="230"/>
      <c r="FL35" s="230"/>
      <c r="FM35" s="230"/>
      <c r="FN35" s="230"/>
      <c r="FO35" s="230"/>
      <c r="FP35" s="230"/>
      <c r="FQ35" s="230"/>
      <c r="FR35" s="231"/>
    </row>
    <row r="36" spans="1:174" ht="24" customHeight="1">
      <c r="A36" s="148" t="s">
        <v>12</v>
      </c>
      <c r="B36" s="131"/>
      <c r="C36" s="131"/>
      <c r="D36" s="131"/>
      <c r="E36" s="131"/>
      <c r="F36" s="131"/>
      <c r="G36" s="131"/>
      <c r="H36" s="147"/>
      <c r="I36" s="386" t="s">
        <v>244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130" t="s">
        <v>245</v>
      </c>
      <c r="CO36" s="131"/>
      <c r="CP36" s="131"/>
      <c r="CQ36" s="131"/>
      <c r="CR36" s="131"/>
      <c r="CS36" s="131"/>
      <c r="CT36" s="131"/>
      <c r="CU36" s="147"/>
      <c r="CV36" s="148" t="s">
        <v>44</v>
      </c>
      <c r="CW36" s="131"/>
      <c r="CX36" s="131"/>
      <c r="CY36" s="131"/>
      <c r="CZ36" s="131"/>
      <c r="DA36" s="131"/>
      <c r="DB36" s="131"/>
      <c r="DC36" s="131"/>
      <c r="DD36" s="131"/>
      <c r="DE36" s="147"/>
      <c r="DF36" s="360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42"/>
      <c r="DS36" s="360"/>
      <c r="DT36" s="230"/>
      <c r="DU36" s="230"/>
      <c r="DV36" s="230"/>
      <c r="DW36" s="230"/>
      <c r="DX36" s="230"/>
      <c r="DY36" s="230"/>
      <c r="DZ36" s="230"/>
      <c r="EA36" s="230"/>
      <c r="EB36" s="230"/>
      <c r="EC36" s="230"/>
      <c r="ED36" s="230"/>
      <c r="EE36" s="242"/>
      <c r="EF36" s="360"/>
      <c r="EG36" s="230"/>
      <c r="EH36" s="230"/>
      <c r="EI36" s="230"/>
      <c r="EJ36" s="230"/>
      <c r="EK36" s="230"/>
      <c r="EL36" s="230"/>
      <c r="EM36" s="230"/>
      <c r="EN36" s="230"/>
      <c r="EO36" s="230"/>
      <c r="EP36" s="230"/>
      <c r="EQ36" s="230"/>
      <c r="ER36" s="242"/>
      <c r="ES36" s="360"/>
      <c r="ET36" s="230"/>
      <c r="EU36" s="230"/>
      <c r="EV36" s="230"/>
      <c r="EW36" s="230"/>
      <c r="EX36" s="230"/>
      <c r="EY36" s="230"/>
      <c r="EZ36" s="230"/>
      <c r="FA36" s="230"/>
      <c r="FB36" s="230"/>
      <c r="FC36" s="230"/>
      <c r="FD36" s="230"/>
      <c r="FE36" s="242"/>
      <c r="FF36" s="144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6"/>
    </row>
    <row r="37" spans="1:174" ht="11.25">
      <c r="A37" s="182"/>
      <c r="B37" s="177"/>
      <c r="C37" s="177"/>
      <c r="D37" s="177"/>
      <c r="E37" s="177"/>
      <c r="F37" s="177"/>
      <c r="G37" s="177"/>
      <c r="H37" s="178"/>
      <c r="I37" s="396" t="s">
        <v>242</v>
      </c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60"/>
      <c r="CN37" s="176" t="s">
        <v>246</v>
      </c>
      <c r="CO37" s="177"/>
      <c r="CP37" s="177"/>
      <c r="CQ37" s="177"/>
      <c r="CR37" s="177"/>
      <c r="CS37" s="177"/>
      <c r="CT37" s="177"/>
      <c r="CU37" s="178"/>
      <c r="CV37" s="182"/>
      <c r="CW37" s="177"/>
      <c r="CX37" s="177"/>
      <c r="CY37" s="177"/>
      <c r="CZ37" s="177"/>
      <c r="DA37" s="177"/>
      <c r="DB37" s="177"/>
      <c r="DC37" s="177"/>
      <c r="DD37" s="177"/>
      <c r="DE37" s="178"/>
      <c r="DF37" s="202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371"/>
      <c r="DS37" s="202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371"/>
      <c r="EF37" s="202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371"/>
      <c r="ES37" s="202"/>
      <c r="ET37" s="203"/>
      <c r="EU37" s="203"/>
      <c r="EV37" s="203"/>
      <c r="EW37" s="203"/>
      <c r="EX37" s="203"/>
      <c r="EY37" s="203"/>
      <c r="EZ37" s="203"/>
      <c r="FA37" s="203"/>
      <c r="FB37" s="203"/>
      <c r="FC37" s="203"/>
      <c r="FD37" s="203"/>
      <c r="FE37" s="371"/>
      <c r="FF37" s="202"/>
      <c r="FG37" s="203"/>
      <c r="FH37" s="203"/>
      <c r="FI37" s="203"/>
      <c r="FJ37" s="203"/>
      <c r="FK37" s="203"/>
      <c r="FL37" s="203"/>
      <c r="FM37" s="203"/>
      <c r="FN37" s="203"/>
      <c r="FO37" s="203"/>
      <c r="FP37" s="203"/>
      <c r="FQ37" s="203"/>
      <c r="FR37" s="204"/>
    </row>
    <row r="38" spans="1:174" ht="12" thickBot="1">
      <c r="A38" s="253"/>
      <c r="B38" s="251"/>
      <c r="C38" s="251"/>
      <c r="D38" s="251"/>
      <c r="E38" s="251"/>
      <c r="F38" s="251"/>
      <c r="G38" s="251"/>
      <c r="H38" s="252"/>
      <c r="I38" s="285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179"/>
      <c r="CO38" s="180"/>
      <c r="CP38" s="180"/>
      <c r="CQ38" s="180"/>
      <c r="CR38" s="180"/>
      <c r="CS38" s="180"/>
      <c r="CT38" s="180"/>
      <c r="CU38" s="181"/>
      <c r="CV38" s="183"/>
      <c r="CW38" s="180"/>
      <c r="CX38" s="180"/>
      <c r="CY38" s="180"/>
      <c r="CZ38" s="180"/>
      <c r="DA38" s="180"/>
      <c r="DB38" s="180"/>
      <c r="DC38" s="180"/>
      <c r="DD38" s="180"/>
      <c r="DE38" s="181"/>
      <c r="DF38" s="205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398"/>
      <c r="DS38" s="205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398"/>
      <c r="EF38" s="205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398"/>
      <c r="ES38" s="205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398"/>
      <c r="FF38" s="205"/>
      <c r="FG38" s="206"/>
      <c r="FH38" s="206"/>
      <c r="FI38" s="206"/>
      <c r="FJ38" s="206"/>
      <c r="FK38" s="206"/>
      <c r="FL38" s="206"/>
      <c r="FM38" s="206"/>
      <c r="FN38" s="206"/>
      <c r="FO38" s="206"/>
      <c r="FP38" s="206"/>
      <c r="FQ38" s="206"/>
      <c r="FR38" s="207"/>
    </row>
    <row r="39" ht="4.5" customHeight="1"/>
    <row r="41" spans="43:96" ht="12">
      <c r="AQ41" s="350" t="s">
        <v>261</v>
      </c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4"/>
      <c r="BJ41" s="24"/>
      <c r="BK41" s="35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4"/>
      <c r="BX41" s="24"/>
      <c r="BY41" s="350" t="s">
        <v>349</v>
      </c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</row>
    <row r="42" spans="43:96" s="4" customFormat="1" ht="8.25">
      <c r="AQ42" s="347" t="s">
        <v>247</v>
      </c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K42" s="347" t="s">
        <v>18</v>
      </c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Y42" s="347" t="s">
        <v>19</v>
      </c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</row>
    <row r="43" spans="43:96" s="4" customFormat="1" ht="3" customHeight="1"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</row>
    <row r="44" spans="43:96" ht="25.5" customHeight="1">
      <c r="AQ44" s="361" t="s">
        <v>260</v>
      </c>
      <c r="AR44" s="418"/>
      <c r="AS44" s="418"/>
      <c r="AT44" s="418"/>
      <c r="AU44" s="418"/>
      <c r="AV44" s="418"/>
      <c r="AW44" s="418"/>
      <c r="AX44" s="418"/>
      <c r="AY44" s="418"/>
      <c r="AZ44" s="418"/>
      <c r="BA44" s="418"/>
      <c r="BB44" s="418"/>
      <c r="BC44" s="418"/>
      <c r="BD44" s="418"/>
      <c r="BE44" s="418"/>
      <c r="BF44" s="418"/>
      <c r="BG44" s="418"/>
      <c r="BH44" s="418"/>
      <c r="BI44" s="24"/>
      <c r="BJ44" s="24"/>
      <c r="BK44" s="35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4"/>
      <c r="BX44" s="24"/>
      <c r="BY44" s="350" t="s">
        <v>350</v>
      </c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</row>
    <row r="45" spans="43:96" ht="11.25">
      <c r="AQ45" s="347" t="s">
        <v>247</v>
      </c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347"/>
      <c r="BG45" s="347"/>
      <c r="BH45" s="347"/>
      <c r="BI45" s="19"/>
      <c r="BJ45" s="19"/>
      <c r="BK45" s="347" t="s">
        <v>18</v>
      </c>
      <c r="BL45" s="347"/>
      <c r="BM45" s="347"/>
      <c r="BN45" s="347"/>
      <c r="BO45" s="347"/>
      <c r="BP45" s="347"/>
      <c r="BQ45" s="347"/>
      <c r="BR45" s="347"/>
      <c r="BS45" s="347"/>
      <c r="BT45" s="347"/>
      <c r="BU45" s="347"/>
      <c r="BV45" s="347"/>
      <c r="BW45" s="4"/>
      <c r="BX45" s="4"/>
      <c r="BY45" s="347" t="s">
        <v>19</v>
      </c>
      <c r="BZ45" s="347"/>
      <c r="CA45" s="347"/>
      <c r="CB45" s="347"/>
      <c r="CC45" s="347"/>
      <c r="CD45" s="347"/>
      <c r="CE45" s="347"/>
      <c r="CF45" s="347"/>
      <c r="CG45" s="347"/>
      <c r="CH45" s="347"/>
      <c r="CI45" s="347"/>
      <c r="CJ45" s="347"/>
      <c r="CK45" s="347"/>
      <c r="CL45" s="347"/>
      <c r="CM45" s="347"/>
      <c r="CN45" s="347"/>
      <c r="CO45" s="347"/>
      <c r="CP45" s="347"/>
      <c r="CQ45" s="347"/>
      <c r="CR45" s="347"/>
    </row>
    <row r="46" spans="9:96" ht="21" customHeight="1">
      <c r="I46" s="1" t="s">
        <v>248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361" t="s">
        <v>260</v>
      </c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5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4"/>
      <c r="BZ46" s="24"/>
      <c r="CA46" s="74" t="s">
        <v>350</v>
      </c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</row>
    <row r="47" spans="39:96" s="4" customFormat="1" ht="8.25">
      <c r="AM47" s="347" t="s">
        <v>247</v>
      </c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G47" s="347" t="s">
        <v>249</v>
      </c>
      <c r="BH47" s="347"/>
      <c r="BI47" s="347"/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CA47" s="347" t="s">
        <v>250</v>
      </c>
      <c r="CB47" s="347"/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347"/>
    </row>
    <row r="48" spans="39:96" s="4" customFormat="1" ht="3" customHeight="1"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</row>
    <row r="49" spans="9:38" ht="16.5" customHeight="1">
      <c r="I49" s="133" t="s">
        <v>20</v>
      </c>
      <c r="J49" s="133"/>
      <c r="K49" s="405"/>
      <c r="L49" s="406"/>
      <c r="M49" s="406"/>
      <c r="N49" s="134" t="s">
        <v>20</v>
      </c>
      <c r="O49" s="134"/>
      <c r="Q49" s="405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133">
        <v>20</v>
      </c>
      <c r="AG49" s="133"/>
      <c r="AH49" s="133"/>
      <c r="AI49" s="399"/>
      <c r="AJ49" s="400"/>
      <c r="AK49" s="400"/>
      <c r="AL49" s="1" t="s">
        <v>4</v>
      </c>
    </row>
    <row r="50" ht="8.25" customHeight="1" thickBot="1"/>
    <row r="51" spans="1:122" ht="3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10"/>
      <c r="DQ51" s="28"/>
      <c r="DR51" s="28"/>
    </row>
    <row r="52" spans="1:91" ht="11.25">
      <c r="A52" s="13" t="s">
        <v>251</v>
      </c>
      <c r="CM52" s="14"/>
    </row>
    <row r="53" spans="1:91" ht="12">
      <c r="A53" s="404" t="s">
        <v>329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401"/>
    </row>
    <row r="54" spans="1:169" s="4" customFormat="1" ht="12" customHeight="1">
      <c r="A54" s="402" t="s">
        <v>252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G54" s="347"/>
      <c r="BH54" s="347"/>
      <c r="BI54" s="347"/>
      <c r="BJ54" s="347"/>
      <c r="BK54" s="347"/>
      <c r="BL54" s="347"/>
      <c r="BM54" s="347"/>
      <c r="BN54" s="347"/>
      <c r="BO54" s="347"/>
      <c r="BP54" s="347"/>
      <c r="BQ54" s="347"/>
      <c r="BR54" s="347"/>
      <c r="BS54" s="347"/>
      <c r="BT54" s="347"/>
      <c r="BU54" s="347"/>
      <c r="BV54" s="347"/>
      <c r="BW54" s="347"/>
      <c r="BX54" s="347"/>
      <c r="BY54" s="347"/>
      <c r="BZ54" s="347"/>
      <c r="CA54" s="347"/>
      <c r="CB54" s="347"/>
      <c r="CC54" s="347"/>
      <c r="CD54" s="347"/>
      <c r="CE54" s="347"/>
      <c r="CF54" s="347"/>
      <c r="CG54" s="347"/>
      <c r="CH54" s="347"/>
      <c r="CI54" s="347"/>
      <c r="CJ54" s="347"/>
      <c r="CK54" s="347"/>
      <c r="CL54" s="347"/>
      <c r="CM54" s="403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</row>
    <row r="55" spans="1:169" s="4" customFormat="1" ht="6" customHeight="1">
      <c r="A55" s="1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12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</row>
    <row r="56" spans="1:91" ht="12">
      <c r="A56" s="408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AH56" s="350" t="s">
        <v>330</v>
      </c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401"/>
    </row>
    <row r="57" spans="1:169" s="4" customFormat="1" ht="12.75" customHeight="1">
      <c r="A57" s="402" t="s">
        <v>18</v>
      </c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AH57" s="347" t="s">
        <v>19</v>
      </c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  <c r="BD57" s="347"/>
      <c r="BE57" s="347"/>
      <c r="BF57" s="347"/>
      <c r="BG57" s="347"/>
      <c r="BH57" s="347"/>
      <c r="BI57" s="347"/>
      <c r="BJ57" s="347"/>
      <c r="BK57" s="347"/>
      <c r="BL57" s="347"/>
      <c r="BM57" s="347"/>
      <c r="BN57" s="347"/>
      <c r="BO57" s="347"/>
      <c r="BP57" s="347"/>
      <c r="BQ57" s="347"/>
      <c r="BR57" s="347"/>
      <c r="BS57" s="347"/>
      <c r="BT57" s="347"/>
      <c r="BU57" s="347"/>
      <c r="BV57" s="347"/>
      <c r="BW57" s="347"/>
      <c r="BX57" s="347"/>
      <c r="BY57" s="347"/>
      <c r="BZ57" s="347"/>
      <c r="CA57" s="347"/>
      <c r="CB57" s="347"/>
      <c r="CC57" s="347"/>
      <c r="CD57" s="347"/>
      <c r="CE57" s="347"/>
      <c r="CF57" s="347"/>
      <c r="CG57" s="347"/>
      <c r="CH57" s="347"/>
      <c r="CI57" s="347"/>
      <c r="CJ57" s="347"/>
      <c r="CK57" s="347"/>
      <c r="CL57" s="347"/>
      <c r="CM57" s="403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</row>
    <row r="58" spans="1:91" ht="8.25" customHeight="1">
      <c r="A58" s="13"/>
      <c r="CM58" s="14"/>
    </row>
    <row r="59" spans="1:122" ht="11.25">
      <c r="A59" s="407" t="s">
        <v>20</v>
      </c>
      <c r="B59" s="133"/>
      <c r="C59" s="405"/>
      <c r="D59" s="406"/>
      <c r="E59" s="406"/>
      <c r="F59" s="134" t="s">
        <v>20</v>
      </c>
      <c r="G59" s="134"/>
      <c r="I59" s="405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133">
        <v>20</v>
      </c>
      <c r="Y59" s="133"/>
      <c r="Z59" s="133"/>
      <c r="AA59" s="399"/>
      <c r="AB59" s="400"/>
      <c r="AC59" s="400"/>
      <c r="AD59" s="1" t="s">
        <v>4</v>
      </c>
      <c r="CM59" s="14"/>
      <c r="DQ59" s="410" t="s">
        <v>20</v>
      </c>
      <c r="DR59" s="411"/>
    </row>
    <row r="60" spans="1:122" ht="3" customHeight="1" thickBo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7"/>
      <c r="DQ60" s="29"/>
      <c r="DR60" s="30"/>
    </row>
    <row r="61" ht="3" customHeight="1"/>
  </sheetData>
  <sheetProtection/>
  <mergeCells count="347">
    <mergeCell ref="BK45:BV45"/>
    <mergeCell ref="BY45:CR45"/>
    <mergeCell ref="AQ45:BH45"/>
    <mergeCell ref="DS29:EE29"/>
    <mergeCell ref="EF29:ER29"/>
    <mergeCell ref="ES29:FE29"/>
    <mergeCell ref="DF34:DR34"/>
    <mergeCell ref="DF35:DR35"/>
    <mergeCell ref="DF36:DR36"/>
    <mergeCell ref="DF37:DR38"/>
    <mergeCell ref="FF29:FR29"/>
    <mergeCell ref="FF20:FR20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FF23:FR23"/>
    <mergeCell ref="ES13:FE13"/>
    <mergeCell ref="FF13:FR13"/>
    <mergeCell ref="EF20:ER20"/>
    <mergeCell ref="ES20:FE20"/>
    <mergeCell ref="DS22:EE22"/>
    <mergeCell ref="EF22:ER22"/>
    <mergeCell ref="ES22:FE22"/>
    <mergeCell ref="FF22:FR22"/>
    <mergeCell ref="EF21:ER21"/>
    <mergeCell ref="A20:H20"/>
    <mergeCell ref="I20:CM20"/>
    <mergeCell ref="CN20:CU20"/>
    <mergeCell ref="CV20:DE20"/>
    <mergeCell ref="DF20:DR20"/>
    <mergeCell ref="DS20:EE20"/>
    <mergeCell ref="FF12:FR12"/>
    <mergeCell ref="A13:H13"/>
    <mergeCell ref="I13:CM13"/>
    <mergeCell ref="CN13:CU13"/>
    <mergeCell ref="CV13:DE13"/>
    <mergeCell ref="DF13:DR13"/>
    <mergeCell ref="DS13:EE13"/>
    <mergeCell ref="EF13:ER13"/>
    <mergeCell ref="DS11:EE11"/>
    <mergeCell ref="EF11:ER11"/>
    <mergeCell ref="ES11:FE11"/>
    <mergeCell ref="FF11:FR11"/>
    <mergeCell ref="A12:H12"/>
    <mergeCell ref="I12:CM12"/>
    <mergeCell ref="CN12:CU12"/>
    <mergeCell ref="CV12:DE12"/>
    <mergeCell ref="DF12:DR12"/>
    <mergeCell ref="DS12:EE12"/>
    <mergeCell ref="A11:H11"/>
    <mergeCell ref="I11:CM11"/>
    <mergeCell ref="CN11:CU11"/>
    <mergeCell ref="CV11:DE11"/>
    <mergeCell ref="DF11:DR11"/>
    <mergeCell ref="DF6:DR6"/>
    <mergeCell ref="DF7:DR7"/>
    <mergeCell ref="DF8:DR8"/>
    <mergeCell ref="CN6:CU6"/>
    <mergeCell ref="CV6:DE6"/>
    <mergeCell ref="DQ59:DR59"/>
    <mergeCell ref="DF3:DR3"/>
    <mergeCell ref="DF4:DR5"/>
    <mergeCell ref="A29:H29"/>
    <mergeCell ref="I29:CM29"/>
    <mergeCell ref="CN29:CU29"/>
    <mergeCell ref="CV29:DE29"/>
    <mergeCell ref="DF29:DR29"/>
    <mergeCell ref="AQ44:BH44"/>
    <mergeCell ref="BK44:BV44"/>
    <mergeCell ref="BY44:CR44"/>
    <mergeCell ref="A32:H32"/>
    <mergeCell ref="A33:H33"/>
    <mergeCell ref="X59:Z59"/>
    <mergeCell ref="AA59:AC59"/>
    <mergeCell ref="A59:B59"/>
    <mergeCell ref="C59:E59"/>
    <mergeCell ref="F59:G59"/>
    <mergeCell ref="I59:W59"/>
    <mergeCell ref="A56:Y56"/>
    <mergeCell ref="AH56:CM56"/>
    <mergeCell ref="A57:Y57"/>
    <mergeCell ref="AH57:CM57"/>
    <mergeCell ref="A53:CM53"/>
    <mergeCell ref="A54:CM54"/>
    <mergeCell ref="I49:J49"/>
    <mergeCell ref="K49:M49"/>
    <mergeCell ref="N49:O49"/>
    <mergeCell ref="Q49:AE49"/>
    <mergeCell ref="FF37:FR38"/>
    <mergeCell ref="AF49:AH49"/>
    <mergeCell ref="AI49:AK49"/>
    <mergeCell ref="AQ41:BH41"/>
    <mergeCell ref="BK41:BV41"/>
    <mergeCell ref="BY41:CR41"/>
    <mergeCell ref="AM47:BD47"/>
    <mergeCell ref="BG46:BX46"/>
    <mergeCell ref="BG47:BX47"/>
    <mergeCell ref="DS37:EE38"/>
    <mergeCell ref="FF36:FR36"/>
    <mergeCell ref="EF32:ER32"/>
    <mergeCell ref="AQ42:BH42"/>
    <mergeCell ref="BK42:BV42"/>
    <mergeCell ref="BY42:CR42"/>
    <mergeCell ref="CN37:CU38"/>
    <mergeCell ref="CV37:DE38"/>
    <mergeCell ref="I38:CM38"/>
    <mergeCell ref="ES37:FE38"/>
    <mergeCell ref="ES36:FE36"/>
    <mergeCell ref="A36:H36"/>
    <mergeCell ref="I36:CM36"/>
    <mergeCell ref="CN36:CU36"/>
    <mergeCell ref="CV36:DE36"/>
    <mergeCell ref="DS36:EE36"/>
    <mergeCell ref="EF37:ER38"/>
    <mergeCell ref="EF36:ER36"/>
    <mergeCell ref="A34:H34"/>
    <mergeCell ref="A35:H35"/>
    <mergeCell ref="DF32:DR32"/>
    <mergeCell ref="A37:H38"/>
    <mergeCell ref="I37:CM37"/>
    <mergeCell ref="CA46:CR46"/>
    <mergeCell ref="CN35:CU35"/>
    <mergeCell ref="I32:CM32"/>
    <mergeCell ref="CV35:DE35"/>
    <mergeCell ref="DF33:DR33"/>
    <mergeCell ref="CA47:CR47"/>
    <mergeCell ref="DS31:EE31"/>
    <mergeCell ref="CV32:DE32"/>
    <mergeCell ref="CV33:DE33"/>
    <mergeCell ref="CV34:DE34"/>
    <mergeCell ref="DS35:EE35"/>
    <mergeCell ref="I35:CM35"/>
    <mergeCell ref="CN32:CU32"/>
    <mergeCell ref="CN33:CU33"/>
    <mergeCell ref="CN34:CU34"/>
    <mergeCell ref="DS32:EE32"/>
    <mergeCell ref="DS33:EE33"/>
    <mergeCell ref="DS34:EE34"/>
    <mergeCell ref="ES31:FE31"/>
    <mergeCell ref="FF31:FR31"/>
    <mergeCell ref="A31:H31"/>
    <mergeCell ref="I31:CM31"/>
    <mergeCell ref="CN31:CU31"/>
    <mergeCell ref="CV31:DE31"/>
    <mergeCell ref="EF31:ER31"/>
    <mergeCell ref="DF31:DR31"/>
    <mergeCell ref="DS30:EE30"/>
    <mergeCell ref="EF30:ER30"/>
    <mergeCell ref="ES30:FE30"/>
    <mergeCell ref="FF30:FR30"/>
    <mergeCell ref="A30:H30"/>
    <mergeCell ref="I30:CM30"/>
    <mergeCell ref="CN30:CU30"/>
    <mergeCell ref="CV30:DE30"/>
    <mergeCell ref="DF30:DR30"/>
    <mergeCell ref="DS28:EE28"/>
    <mergeCell ref="EF28:ER28"/>
    <mergeCell ref="ES28:FE28"/>
    <mergeCell ref="FF28:FR28"/>
    <mergeCell ref="A28:H28"/>
    <mergeCell ref="I28:CM28"/>
    <mergeCell ref="CN28:CU28"/>
    <mergeCell ref="CV28:DE28"/>
    <mergeCell ref="DF28:DR28"/>
    <mergeCell ref="DS27:EE27"/>
    <mergeCell ref="EF27:ER27"/>
    <mergeCell ref="ES27:FE27"/>
    <mergeCell ref="FF27:FR27"/>
    <mergeCell ref="A27:H27"/>
    <mergeCell ref="I27:CM27"/>
    <mergeCell ref="CN27:CU27"/>
    <mergeCell ref="CV27:DE27"/>
    <mergeCell ref="DF27:DR27"/>
    <mergeCell ref="DS26:EE26"/>
    <mergeCell ref="EF26:ER26"/>
    <mergeCell ref="ES26:FE26"/>
    <mergeCell ref="FF26:FR26"/>
    <mergeCell ref="A26:H26"/>
    <mergeCell ref="I26:CM26"/>
    <mergeCell ref="CN26:CU26"/>
    <mergeCell ref="CV26:DE26"/>
    <mergeCell ref="DF26:DR26"/>
    <mergeCell ref="DS25:EE25"/>
    <mergeCell ref="EF25:ER25"/>
    <mergeCell ref="ES25:FE25"/>
    <mergeCell ref="FF25:FR25"/>
    <mergeCell ref="A25:H25"/>
    <mergeCell ref="I25:CM25"/>
    <mergeCell ref="CN25:CU25"/>
    <mergeCell ref="CV25:DE25"/>
    <mergeCell ref="DF25:DR25"/>
    <mergeCell ref="DS24:EE24"/>
    <mergeCell ref="EF24:ER24"/>
    <mergeCell ref="ES24:FE24"/>
    <mergeCell ref="FF24:FR24"/>
    <mergeCell ref="A24:H24"/>
    <mergeCell ref="I24:CM24"/>
    <mergeCell ref="CN24:CU24"/>
    <mergeCell ref="CV24:DE24"/>
    <mergeCell ref="DF24:DR24"/>
    <mergeCell ref="A22:H22"/>
    <mergeCell ref="I22:CM22"/>
    <mergeCell ref="CN22:CU22"/>
    <mergeCell ref="CV22:DE22"/>
    <mergeCell ref="DF22:DR22"/>
    <mergeCell ref="DS21:EE21"/>
    <mergeCell ref="FF21:FR21"/>
    <mergeCell ref="A21:H21"/>
    <mergeCell ref="I21:CM21"/>
    <mergeCell ref="CN21:CU21"/>
    <mergeCell ref="CV21:DE21"/>
    <mergeCell ref="DF21:DR21"/>
    <mergeCell ref="DS19:EE19"/>
    <mergeCell ref="EF19:ER19"/>
    <mergeCell ref="ES19:FE19"/>
    <mergeCell ref="FF19:FR19"/>
    <mergeCell ref="A19:H19"/>
    <mergeCell ref="I19:CM19"/>
    <mergeCell ref="CN19:CU19"/>
    <mergeCell ref="CV19:DE19"/>
    <mergeCell ref="DF19:DR19"/>
    <mergeCell ref="DS18:EE18"/>
    <mergeCell ref="EF18:ER18"/>
    <mergeCell ref="ES18:FE18"/>
    <mergeCell ref="FF18:FR18"/>
    <mergeCell ref="A18:H18"/>
    <mergeCell ref="I18:CM18"/>
    <mergeCell ref="CN18:CU18"/>
    <mergeCell ref="CV18:DE18"/>
    <mergeCell ref="DF18:DR18"/>
    <mergeCell ref="DS17:EE17"/>
    <mergeCell ref="EF17:ER17"/>
    <mergeCell ref="ES17:FE17"/>
    <mergeCell ref="FF17:FR17"/>
    <mergeCell ref="A17:H17"/>
    <mergeCell ref="I17:CM17"/>
    <mergeCell ref="CN17:CU17"/>
    <mergeCell ref="CV17:DE17"/>
    <mergeCell ref="DF17:DR17"/>
    <mergeCell ref="DS16:EE16"/>
    <mergeCell ref="EF16:ER16"/>
    <mergeCell ref="ES16:FE16"/>
    <mergeCell ref="FF16:FR16"/>
    <mergeCell ref="A16:H16"/>
    <mergeCell ref="I16:CM16"/>
    <mergeCell ref="CN16:CU16"/>
    <mergeCell ref="CV16:DE16"/>
    <mergeCell ref="DF16:DR16"/>
    <mergeCell ref="DS15:EE15"/>
    <mergeCell ref="EF15:ER15"/>
    <mergeCell ref="ES15:FE15"/>
    <mergeCell ref="FF15:FR15"/>
    <mergeCell ref="A15:H15"/>
    <mergeCell ref="I15:CM15"/>
    <mergeCell ref="CN15:CU15"/>
    <mergeCell ref="CV15:DE15"/>
    <mergeCell ref="DF15:DR15"/>
    <mergeCell ref="DS14:EE14"/>
    <mergeCell ref="EF14:ER14"/>
    <mergeCell ref="ES14:FE14"/>
    <mergeCell ref="FF14:FR14"/>
    <mergeCell ref="A14:H14"/>
    <mergeCell ref="I14:CM14"/>
    <mergeCell ref="CN14:CU14"/>
    <mergeCell ref="CV14:DE14"/>
    <mergeCell ref="DF14:DR14"/>
    <mergeCell ref="DS10:EE10"/>
    <mergeCell ref="EF10:ER10"/>
    <mergeCell ref="ES10:FE10"/>
    <mergeCell ref="FF10:FR10"/>
    <mergeCell ref="A10:H10"/>
    <mergeCell ref="I10:CM10"/>
    <mergeCell ref="CN10:CU10"/>
    <mergeCell ref="CV10:DE10"/>
    <mergeCell ref="DF10:DR10"/>
    <mergeCell ref="DS9:EE9"/>
    <mergeCell ref="EF9:ER9"/>
    <mergeCell ref="ES9:FE9"/>
    <mergeCell ref="FF9:FR9"/>
    <mergeCell ref="A9:H9"/>
    <mergeCell ref="I9:CM9"/>
    <mergeCell ref="CN9:CU9"/>
    <mergeCell ref="CV9:DE9"/>
    <mergeCell ref="DF9:DR9"/>
    <mergeCell ref="DS8:EE8"/>
    <mergeCell ref="EF8:ER8"/>
    <mergeCell ref="ES8:FE8"/>
    <mergeCell ref="FF8:FR8"/>
    <mergeCell ref="A8:H8"/>
    <mergeCell ref="I8:CM8"/>
    <mergeCell ref="CN8:CU8"/>
    <mergeCell ref="CV8:DE8"/>
    <mergeCell ref="A3:H5"/>
    <mergeCell ref="A6:H6"/>
    <mergeCell ref="B1:FQ1"/>
    <mergeCell ref="A7:H7"/>
    <mergeCell ref="I7:CM7"/>
    <mergeCell ref="CN7:CU7"/>
    <mergeCell ref="CV7:DE7"/>
    <mergeCell ref="DS7:EE7"/>
    <mergeCell ref="EF7:ER7"/>
    <mergeCell ref="I6:CM6"/>
    <mergeCell ref="DS6:EE6"/>
    <mergeCell ref="EF6:ER6"/>
    <mergeCell ref="ES6:FE6"/>
    <mergeCell ref="FF6:FR6"/>
    <mergeCell ref="ES7:FE7"/>
    <mergeCell ref="DS5:EE5"/>
    <mergeCell ref="EF5:ER5"/>
    <mergeCell ref="ES5:FE5"/>
    <mergeCell ref="FF4:FR5"/>
    <mergeCell ref="FF7:FR7"/>
    <mergeCell ref="I3:CM5"/>
    <mergeCell ref="CN3:CU5"/>
    <mergeCell ref="CV3:DE5"/>
    <mergeCell ref="DS3:FR3"/>
    <mergeCell ref="DS4:DX4"/>
    <mergeCell ref="EL4:EN4"/>
    <mergeCell ref="EO4:ER4"/>
    <mergeCell ref="ES4:EX4"/>
    <mergeCell ref="EY4:FA4"/>
    <mergeCell ref="EB4:EE4"/>
    <mergeCell ref="EF34:ER34"/>
    <mergeCell ref="FB4:FE4"/>
    <mergeCell ref="ES32:FE32"/>
    <mergeCell ref="ES33:FE33"/>
    <mergeCell ref="ES34:FE34"/>
    <mergeCell ref="ES35:FE35"/>
    <mergeCell ref="EF4:EK4"/>
    <mergeCell ref="ES21:FE21"/>
    <mergeCell ref="EF12:ER12"/>
    <mergeCell ref="ES12:FE12"/>
    <mergeCell ref="EF35:ER35"/>
    <mergeCell ref="DY4:EA4"/>
    <mergeCell ref="AK46:BF46"/>
    <mergeCell ref="FF32:FR32"/>
    <mergeCell ref="FF33:FR33"/>
    <mergeCell ref="FF34:FR34"/>
    <mergeCell ref="FF35:FR35"/>
    <mergeCell ref="I33:CM33"/>
    <mergeCell ref="I34:CM34"/>
    <mergeCell ref="EF33:ER33"/>
  </mergeCells>
  <printOptions/>
  <pageMargins left="0.26" right="0.16" top="0.27" bottom="0.31496062992125984" header="0.1968503937007874" footer="0.1968503937007874"/>
  <pageSetup cellComments="asDisplayed" horizontalDpi="600" verticalDpi="600" orientation="landscape" paperSize="9" scale="96" r:id="rId1"/>
  <rowBreaks count="1" manualBreakCount="1">
    <brk id="2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Эльвира Илгизовна</cp:lastModifiedBy>
  <cp:lastPrinted>2021-04-22T09:07:34Z</cp:lastPrinted>
  <dcterms:created xsi:type="dcterms:W3CDTF">2011-01-11T10:25:48Z</dcterms:created>
  <dcterms:modified xsi:type="dcterms:W3CDTF">2021-04-28T12:11:54Z</dcterms:modified>
  <cp:category/>
  <cp:version/>
  <cp:contentType/>
  <cp:contentStatus/>
</cp:coreProperties>
</file>